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1570" windowHeight="8160"/>
  </bookViews>
  <sheets>
    <sheet name="KOLEGIUM4-ST" sheetId="1" r:id="rId1"/>
    <sheet name="KOLEGIUM4-NSTiPD" sheetId="7" r:id="rId2"/>
    <sheet name="KOLEGIUM1-ST" sheetId="2" r:id="rId3"/>
    <sheet name="KOLEGIUM1-NSTiPD" sheetId="8" r:id="rId4"/>
    <sheet name="KOLEGIUM3-ST" sheetId="4" r:id="rId5"/>
    <sheet name="KOLEGIUM3-NSTiPD" sheetId="9" r:id="rId6"/>
    <sheet name="KOLEGIUM2-ST" sheetId="6" r:id="rId7"/>
    <sheet name="KOLEGIUM2-NSTiPD" sheetId="10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9" l="1"/>
  <c r="F10" i="7"/>
  <c r="G10" i="7"/>
  <c r="F36" i="10"/>
  <c r="G36" i="10"/>
  <c r="F35" i="10"/>
  <c r="G35" i="10"/>
  <c r="F34" i="10"/>
  <c r="G34" i="10"/>
  <c r="F30" i="10"/>
  <c r="F31" i="10"/>
  <c r="F32" i="10"/>
  <c r="G32" i="10"/>
  <c r="G31" i="10"/>
  <c r="G30" i="10"/>
  <c r="F55" i="6"/>
  <c r="G55" i="6"/>
  <c r="F33" i="6"/>
  <c r="G33" i="6"/>
  <c r="F65" i="4"/>
  <c r="G65" i="4"/>
  <c r="F39" i="1"/>
  <c r="G39" i="1"/>
  <c r="F38" i="1"/>
  <c r="G38" i="1"/>
  <c r="F15" i="7" l="1"/>
  <c r="F12" i="8"/>
  <c r="G12" i="8"/>
  <c r="H12" i="8"/>
  <c r="F10" i="8"/>
  <c r="G10" i="8"/>
  <c r="H10" i="8"/>
  <c r="F11" i="8"/>
  <c r="G11" i="8"/>
  <c r="H11" i="8"/>
  <c r="G33" i="10"/>
  <c r="F33" i="10"/>
  <c r="G29" i="10"/>
  <c r="G28" i="10"/>
  <c r="F28" i="10"/>
  <c r="G27" i="10"/>
  <c r="F27" i="10"/>
  <c r="G26" i="10"/>
  <c r="F26" i="10"/>
  <c r="G24" i="10"/>
  <c r="F24" i="10"/>
  <c r="G23" i="10"/>
  <c r="F23" i="10"/>
  <c r="G22" i="10"/>
  <c r="F22" i="10"/>
  <c r="G21" i="10"/>
  <c r="F21" i="10"/>
  <c r="G20" i="10"/>
  <c r="F20" i="10"/>
  <c r="G19" i="10"/>
  <c r="F19" i="10"/>
  <c r="G18" i="10"/>
  <c r="F18" i="10"/>
  <c r="G17" i="10"/>
  <c r="F17" i="10"/>
  <c r="G16" i="10"/>
  <c r="F16" i="10"/>
  <c r="G15" i="10"/>
  <c r="F15" i="10"/>
  <c r="G14" i="10"/>
  <c r="F14" i="10"/>
  <c r="G13" i="10"/>
  <c r="F13" i="10"/>
  <c r="G12" i="10"/>
  <c r="F11" i="10"/>
  <c r="G10" i="10"/>
  <c r="F10" i="10"/>
  <c r="G9" i="10"/>
  <c r="F9" i="10"/>
  <c r="G28" i="9"/>
  <c r="F28" i="9"/>
  <c r="G27" i="9"/>
  <c r="F27" i="9"/>
  <c r="G26" i="9"/>
  <c r="F26" i="9"/>
  <c r="G25" i="9"/>
  <c r="F25" i="9"/>
  <c r="G24" i="9"/>
  <c r="F24" i="9"/>
  <c r="G22" i="9"/>
  <c r="F22" i="9"/>
  <c r="G21" i="9"/>
  <c r="F21" i="9"/>
  <c r="G20" i="9"/>
  <c r="F20" i="9"/>
  <c r="G19" i="9"/>
  <c r="F19" i="9"/>
  <c r="G17" i="9"/>
  <c r="G16" i="9"/>
  <c r="G15" i="9"/>
  <c r="G12" i="9"/>
  <c r="F12" i="9"/>
  <c r="G11" i="9"/>
  <c r="F11" i="9"/>
  <c r="G10" i="9"/>
  <c r="F10" i="9"/>
  <c r="G9" i="9"/>
  <c r="F9" i="9"/>
  <c r="G27" i="7"/>
  <c r="F27" i="7"/>
  <c r="G26" i="7"/>
  <c r="F26" i="7"/>
  <c r="G25" i="7"/>
  <c r="F25" i="7"/>
  <c r="G24" i="7"/>
  <c r="F24" i="7"/>
  <c r="G23" i="7"/>
  <c r="F23" i="7"/>
  <c r="G22" i="7"/>
  <c r="F22" i="7"/>
  <c r="G21" i="7"/>
  <c r="F21" i="7"/>
  <c r="G20" i="7"/>
  <c r="F20" i="7"/>
  <c r="G19" i="7"/>
  <c r="F19" i="7"/>
  <c r="G18" i="7"/>
  <c r="F18" i="7"/>
  <c r="G17" i="7"/>
  <c r="F17" i="7"/>
  <c r="G15" i="7"/>
  <c r="G14" i="7"/>
  <c r="F14" i="7"/>
  <c r="G13" i="7"/>
  <c r="F13" i="7"/>
  <c r="G12" i="7"/>
  <c r="F12" i="7"/>
  <c r="G11" i="7"/>
  <c r="F11" i="7"/>
  <c r="F42" i="1"/>
  <c r="G42" i="1"/>
  <c r="G53" i="6"/>
  <c r="G54" i="6"/>
  <c r="G37" i="6"/>
  <c r="F37" i="6"/>
  <c r="F32" i="2"/>
  <c r="G32" i="2"/>
  <c r="F16" i="2"/>
  <c r="G16" i="2"/>
  <c r="F16" i="4"/>
  <c r="G16" i="4"/>
  <c r="F17" i="4"/>
  <c r="G17" i="4"/>
  <c r="F18" i="4"/>
  <c r="G18" i="4"/>
  <c r="G19" i="4"/>
  <c r="F20" i="4"/>
  <c r="G20" i="4"/>
  <c r="G21" i="4"/>
  <c r="F22" i="4"/>
  <c r="G22" i="4"/>
  <c r="F23" i="4"/>
  <c r="G23" i="4"/>
  <c r="G24" i="4"/>
  <c r="F25" i="4"/>
  <c r="G25" i="4"/>
  <c r="G26" i="4"/>
  <c r="F27" i="4"/>
  <c r="G27" i="4"/>
  <c r="F28" i="4"/>
  <c r="G28" i="4"/>
  <c r="F95" i="4"/>
  <c r="G95" i="4"/>
  <c r="F96" i="4"/>
  <c r="G96" i="4"/>
  <c r="F97" i="4"/>
  <c r="G97" i="4"/>
  <c r="F98" i="4"/>
  <c r="G98" i="4"/>
  <c r="F99" i="4"/>
  <c r="G99" i="4"/>
  <c r="F91" i="4"/>
  <c r="G91" i="4"/>
  <c r="F92" i="4"/>
  <c r="G92" i="4"/>
  <c r="F93" i="4"/>
  <c r="G93" i="4"/>
  <c r="F77" i="4"/>
  <c r="G77" i="4"/>
  <c r="F78" i="4"/>
  <c r="G78" i="4"/>
  <c r="F79" i="4"/>
  <c r="G79" i="4"/>
  <c r="F80" i="4"/>
  <c r="G80" i="4"/>
  <c r="F81" i="4"/>
  <c r="G81" i="4"/>
  <c r="F82" i="4"/>
  <c r="G82" i="4"/>
  <c r="F83" i="4"/>
  <c r="G83" i="4"/>
  <c r="F84" i="4"/>
  <c r="G84" i="4"/>
  <c r="F85" i="4"/>
  <c r="G85" i="4"/>
  <c r="F86" i="4"/>
  <c r="G86" i="4"/>
  <c r="F87" i="4"/>
  <c r="G87" i="4"/>
  <c r="F88" i="4"/>
  <c r="G88" i="4"/>
  <c r="F89" i="4"/>
  <c r="G89" i="4"/>
  <c r="F90" i="4"/>
  <c r="G90" i="4"/>
  <c r="G60" i="1" l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24" i="1"/>
  <c r="F24" i="1"/>
  <c r="G23" i="1"/>
  <c r="F23" i="1"/>
  <c r="G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49" i="1"/>
  <c r="F49" i="1"/>
  <c r="G48" i="1"/>
  <c r="F48" i="1"/>
  <c r="G47" i="1"/>
  <c r="F47" i="1"/>
  <c r="F46" i="1"/>
  <c r="G45" i="1"/>
  <c r="F45" i="1"/>
  <c r="G62" i="6"/>
  <c r="F63" i="6"/>
  <c r="G63" i="6"/>
  <c r="G64" i="6"/>
  <c r="F65" i="6"/>
  <c r="G65" i="6"/>
  <c r="F66" i="6"/>
  <c r="G66" i="6"/>
  <c r="F87" i="2"/>
  <c r="G87" i="2"/>
  <c r="F88" i="2"/>
  <c r="G88" i="2"/>
  <c r="F89" i="2"/>
  <c r="G89" i="2"/>
  <c r="F90" i="2"/>
  <c r="G90" i="2"/>
  <c r="F91" i="2"/>
  <c r="G91" i="2"/>
  <c r="G36" i="1"/>
  <c r="F36" i="1"/>
  <c r="F47" i="6" l="1"/>
  <c r="G47" i="6"/>
  <c r="F44" i="6"/>
  <c r="F45" i="6"/>
  <c r="F46" i="6"/>
  <c r="G44" i="6"/>
  <c r="G45" i="6"/>
  <c r="G46" i="6"/>
  <c r="F69" i="4"/>
  <c r="G69" i="4"/>
  <c r="H74" i="2"/>
  <c r="G74" i="2"/>
  <c r="F74" i="2"/>
  <c r="H73" i="2"/>
  <c r="G73" i="2"/>
  <c r="F73" i="2"/>
  <c r="H72" i="2"/>
  <c r="G72" i="2"/>
  <c r="F72" i="2"/>
  <c r="H71" i="2"/>
  <c r="G71" i="2"/>
  <c r="F71" i="2"/>
  <c r="H70" i="2"/>
  <c r="G70" i="2"/>
  <c r="F70" i="2"/>
  <c r="H69" i="2"/>
  <c r="G69" i="2"/>
  <c r="F69" i="2"/>
  <c r="H68" i="2"/>
  <c r="G68" i="2"/>
  <c r="F68" i="2"/>
  <c r="H67" i="2"/>
  <c r="G67" i="2"/>
  <c r="F67" i="2"/>
  <c r="H66" i="2"/>
  <c r="G66" i="2"/>
  <c r="F66" i="2"/>
  <c r="H65" i="2"/>
  <c r="G65" i="2"/>
  <c r="F65" i="2"/>
  <c r="H64" i="2"/>
  <c r="G64" i="2"/>
  <c r="F64" i="2"/>
  <c r="H63" i="2"/>
  <c r="G63" i="2"/>
  <c r="F63" i="2"/>
  <c r="H62" i="2"/>
  <c r="G62" i="2"/>
  <c r="F62" i="2"/>
  <c r="H61" i="2"/>
  <c r="G61" i="2"/>
  <c r="F61" i="2"/>
  <c r="H60" i="2"/>
  <c r="G60" i="2"/>
  <c r="F60" i="2"/>
  <c r="F38" i="2"/>
  <c r="G38" i="2"/>
  <c r="H38" i="2"/>
  <c r="F39" i="2"/>
  <c r="G39" i="2"/>
  <c r="H39" i="2"/>
  <c r="F40" i="1"/>
  <c r="G40" i="1"/>
  <c r="G26" i="1" l="1"/>
  <c r="G27" i="1"/>
  <c r="G28" i="1"/>
  <c r="G29" i="1"/>
  <c r="G30" i="1"/>
  <c r="F27" i="1"/>
  <c r="F28" i="1"/>
  <c r="F29" i="1"/>
  <c r="F30" i="1"/>
  <c r="G31" i="4" l="1"/>
  <c r="G32" i="4"/>
  <c r="G33" i="4"/>
  <c r="G34" i="4"/>
  <c r="G35" i="4"/>
  <c r="G36" i="4"/>
  <c r="G37" i="4"/>
  <c r="G38" i="4"/>
  <c r="G39" i="4"/>
  <c r="G30" i="4"/>
  <c r="G51" i="4"/>
  <c r="G52" i="4"/>
  <c r="G53" i="4"/>
  <c r="G54" i="4"/>
  <c r="G55" i="4"/>
  <c r="F57" i="4"/>
  <c r="F58" i="4"/>
  <c r="F59" i="4"/>
  <c r="F60" i="4"/>
  <c r="F61" i="4"/>
  <c r="F62" i="4"/>
  <c r="F63" i="4"/>
  <c r="F64" i="4"/>
  <c r="F66" i="4"/>
  <c r="F67" i="4"/>
  <c r="F68" i="4"/>
  <c r="F40" i="4"/>
  <c r="F41" i="4"/>
  <c r="F42" i="4"/>
  <c r="F43" i="4"/>
  <c r="F44" i="4"/>
  <c r="F45" i="4"/>
  <c r="F46" i="4"/>
  <c r="F47" i="4"/>
  <c r="F48" i="4"/>
  <c r="F49" i="4"/>
  <c r="F71" i="4"/>
  <c r="F72" i="4"/>
  <c r="F73" i="4"/>
  <c r="F74" i="4"/>
  <c r="F75" i="4"/>
  <c r="F9" i="4"/>
  <c r="F10" i="4"/>
  <c r="F11" i="4"/>
  <c r="F12" i="4"/>
  <c r="F13" i="4"/>
  <c r="G10" i="4"/>
  <c r="G11" i="4"/>
  <c r="G12" i="4"/>
  <c r="G13" i="4"/>
  <c r="G14" i="4"/>
  <c r="G9" i="4"/>
  <c r="G58" i="4"/>
  <c r="G59" i="4"/>
  <c r="G60" i="4"/>
  <c r="G61" i="4"/>
  <c r="G62" i="4"/>
  <c r="G63" i="4"/>
  <c r="G64" i="4"/>
  <c r="G66" i="4"/>
  <c r="G67" i="4"/>
  <c r="G68" i="4"/>
  <c r="G57" i="4"/>
  <c r="G40" i="4"/>
  <c r="G41" i="4"/>
  <c r="G42" i="4"/>
  <c r="G43" i="4"/>
  <c r="G44" i="4"/>
  <c r="G45" i="4"/>
  <c r="G46" i="4"/>
  <c r="G47" i="4"/>
  <c r="G48" i="4"/>
  <c r="G49" i="4"/>
  <c r="G29" i="2" l="1"/>
  <c r="F29" i="2"/>
  <c r="G28" i="2"/>
  <c r="F28" i="2"/>
  <c r="G27" i="2"/>
  <c r="F27" i="2"/>
  <c r="G26" i="2"/>
  <c r="F26" i="2"/>
  <c r="G25" i="2"/>
  <c r="F25" i="2"/>
  <c r="G24" i="2"/>
  <c r="F24" i="2"/>
  <c r="G23" i="2"/>
  <c r="F23" i="2"/>
  <c r="G22" i="2"/>
  <c r="F22" i="2"/>
  <c r="G21" i="2"/>
  <c r="F21" i="2"/>
  <c r="G20" i="2"/>
  <c r="F20" i="2"/>
  <c r="G19" i="2"/>
  <c r="F19" i="2"/>
  <c r="G18" i="2"/>
  <c r="F18" i="2"/>
  <c r="G17" i="2"/>
  <c r="F17" i="2"/>
  <c r="G15" i="2"/>
  <c r="F15" i="2"/>
  <c r="G14" i="2"/>
  <c r="F14" i="2"/>
  <c r="G85" i="2"/>
  <c r="F85" i="2"/>
  <c r="G84" i="2"/>
  <c r="F84" i="2"/>
  <c r="G83" i="2"/>
  <c r="F83" i="2"/>
  <c r="G82" i="2"/>
  <c r="F82" i="2"/>
  <c r="G81" i="2"/>
  <c r="F81" i="2"/>
  <c r="G13" i="2"/>
  <c r="F13" i="2"/>
  <c r="G12" i="2"/>
  <c r="F12" i="2"/>
  <c r="G11" i="2"/>
  <c r="F11" i="2"/>
  <c r="G10" i="2"/>
  <c r="F10" i="2"/>
  <c r="G9" i="2"/>
  <c r="F9" i="2"/>
  <c r="G79" i="2"/>
  <c r="F79" i="2"/>
  <c r="G78" i="2"/>
  <c r="F78" i="2"/>
  <c r="G77" i="2"/>
  <c r="F77" i="2"/>
  <c r="G76" i="2"/>
  <c r="F76" i="2"/>
  <c r="G75" i="2"/>
  <c r="F75" i="2"/>
  <c r="H59" i="2"/>
  <c r="G59" i="2"/>
  <c r="F59" i="2"/>
  <c r="H58" i="2"/>
  <c r="G58" i="2"/>
  <c r="F58" i="2"/>
  <c r="H57" i="2"/>
  <c r="G57" i="2"/>
  <c r="F57" i="2"/>
  <c r="H56" i="2"/>
  <c r="G56" i="2"/>
  <c r="F56" i="2"/>
  <c r="H55" i="2"/>
  <c r="G55" i="2"/>
  <c r="F55" i="2"/>
  <c r="H54" i="2"/>
  <c r="G54" i="2"/>
  <c r="F54" i="2"/>
  <c r="H53" i="2"/>
  <c r="G53" i="2"/>
  <c r="F53" i="2"/>
  <c r="H52" i="2"/>
  <c r="G52" i="2"/>
  <c r="F52" i="2"/>
  <c r="H51" i="2"/>
  <c r="G51" i="2"/>
  <c r="F51" i="2"/>
  <c r="H50" i="2"/>
  <c r="G50" i="2"/>
  <c r="F50" i="2"/>
  <c r="H49" i="2"/>
  <c r="G49" i="2"/>
  <c r="F49" i="2"/>
  <c r="H48" i="2"/>
  <c r="G48" i="2"/>
  <c r="F48" i="2"/>
  <c r="H47" i="2"/>
  <c r="G47" i="2"/>
  <c r="F47" i="2"/>
  <c r="H46" i="2"/>
  <c r="G46" i="2"/>
  <c r="F46" i="2"/>
  <c r="H45" i="2"/>
  <c r="G45" i="2"/>
  <c r="F45" i="2"/>
  <c r="H44" i="2"/>
  <c r="G44" i="2"/>
  <c r="F44" i="2"/>
  <c r="H43" i="2"/>
  <c r="G43" i="2"/>
  <c r="F43" i="2"/>
  <c r="H42" i="2"/>
  <c r="G42" i="2"/>
  <c r="F42" i="2"/>
  <c r="H41" i="2"/>
  <c r="G41" i="2"/>
  <c r="F41" i="2"/>
  <c r="H40" i="2"/>
  <c r="G40" i="2"/>
  <c r="F40" i="2"/>
  <c r="H37" i="2"/>
  <c r="G37" i="2"/>
  <c r="F37" i="2"/>
  <c r="H36" i="2"/>
  <c r="G36" i="2"/>
  <c r="F36" i="2"/>
  <c r="H35" i="2"/>
  <c r="G35" i="2"/>
  <c r="F35" i="2"/>
  <c r="G34" i="2"/>
  <c r="F34" i="2"/>
  <c r="G31" i="2"/>
  <c r="F31" i="2"/>
  <c r="F36" i="6" l="1"/>
  <c r="G36" i="6"/>
  <c r="G35" i="6"/>
  <c r="F35" i="6"/>
  <c r="G34" i="6"/>
  <c r="F34" i="6"/>
  <c r="G32" i="6"/>
  <c r="F32" i="6"/>
  <c r="G31" i="6"/>
  <c r="F31" i="6"/>
  <c r="G30" i="6"/>
  <c r="F30" i="6"/>
  <c r="G29" i="6"/>
  <c r="F29" i="6"/>
  <c r="G28" i="6"/>
  <c r="F28" i="6"/>
  <c r="G27" i="6"/>
  <c r="F27" i="6"/>
  <c r="F20" i="6"/>
  <c r="G20" i="6"/>
  <c r="G25" i="6"/>
  <c r="G24" i="6"/>
  <c r="F24" i="6"/>
  <c r="G23" i="6"/>
  <c r="F23" i="6"/>
  <c r="G22" i="6"/>
  <c r="F22" i="6"/>
  <c r="G21" i="6"/>
  <c r="F21" i="6"/>
  <c r="G10" i="6"/>
  <c r="G11" i="6"/>
  <c r="G12" i="6"/>
  <c r="F10" i="6"/>
  <c r="F11" i="6"/>
  <c r="F12" i="6"/>
  <c r="G72" i="4"/>
  <c r="F52" i="1" l="1"/>
  <c r="G52" i="1"/>
  <c r="G31" i="1" l="1"/>
  <c r="F31" i="1"/>
  <c r="G35" i="1"/>
  <c r="G37" i="1"/>
  <c r="F35" i="1"/>
  <c r="F37" i="1"/>
  <c r="F26" i="1"/>
  <c r="G50" i="6" l="1"/>
  <c r="G51" i="6"/>
  <c r="G52" i="6"/>
  <c r="G59" i="6"/>
  <c r="G60" i="6"/>
  <c r="G49" i="6"/>
  <c r="F33" i="1" l="1"/>
  <c r="F34" i="1"/>
  <c r="G33" i="1"/>
  <c r="G34" i="1"/>
  <c r="G57" i="6"/>
  <c r="G16" i="6" l="1"/>
  <c r="G18" i="6"/>
  <c r="G19" i="6"/>
  <c r="G26" i="6"/>
  <c r="G38" i="6"/>
  <c r="G39" i="6"/>
  <c r="G40" i="6"/>
  <c r="G41" i="6"/>
  <c r="G42" i="6"/>
  <c r="G43" i="6"/>
  <c r="G9" i="6"/>
  <c r="F13" i="6"/>
  <c r="F14" i="6"/>
  <c r="F15" i="6"/>
  <c r="F18" i="6"/>
  <c r="F19" i="6"/>
  <c r="F26" i="6"/>
  <c r="F38" i="6"/>
  <c r="F40" i="6"/>
  <c r="F41" i="6"/>
  <c r="F42" i="6"/>
  <c r="F43" i="6"/>
  <c r="F49" i="6"/>
  <c r="F50" i="6"/>
  <c r="F51" i="6"/>
  <c r="F53" i="6"/>
  <c r="F54" i="6"/>
  <c r="F56" i="6"/>
  <c r="F57" i="6"/>
  <c r="F58" i="6"/>
  <c r="F59" i="6"/>
  <c r="F60" i="6"/>
  <c r="F9" i="6"/>
  <c r="G71" i="4"/>
  <c r="G73" i="4"/>
  <c r="G74" i="4"/>
  <c r="G75" i="4"/>
  <c r="F51" i="4"/>
  <c r="F52" i="4"/>
  <c r="F53" i="4"/>
  <c r="F54" i="4"/>
  <c r="F55" i="4"/>
  <c r="G32" i="1"/>
  <c r="G41" i="1"/>
  <c r="G43" i="1"/>
  <c r="G50" i="1"/>
  <c r="G51" i="1"/>
  <c r="G53" i="1"/>
  <c r="F32" i="1"/>
  <c r="F41" i="1"/>
  <c r="F43" i="1"/>
  <c r="F50" i="1"/>
  <c r="F51" i="1"/>
  <c r="F53" i="1"/>
  <c r="F17" i="6" l="1"/>
  <c r="G17" i="6"/>
</calcChain>
</file>

<file path=xl/sharedStrings.xml><?xml version="1.0" encoding="utf-8"?>
<sst xmlns="http://schemas.openxmlformats.org/spreadsheetml/2006/main" count="715" uniqueCount="171">
  <si>
    <t>KIERUNEK / SPECJALNOŚĆ</t>
  </si>
  <si>
    <t>ROK</t>
  </si>
  <si>
    <t>LICZBA STUDENTÓW</t>
  </si>
  <si>
    <t>GRUPY</t>
  </si>
  <si>
    <t>Wykł.</t>
  </si>
  <si>
    <t xml:space="preserve">Ćw./K. </t>
  </si>
  <si>
    <t>Lab.</t>
  </si>
  <si>
    <t>ADMINISTRACJA</t>
  </si>
  <si>
    <t>Z</t>
  </si>
  <si>
    <t>I</t>
  </si>
  <si>
    <t>II</t>
  </si>
  <si>
    <t>III</t>
  </si>
  <si>
    <t>MU</t>
  </si>
  <si>
    <t>EKONOMIA</t>
  </si>
  <si>
    <t>INFORMACJA NAUKOWA I BIBLIOTEKOZNAWSTWO</t>
  </si>
  <si>
    <t>SOCJOLOGIA</t>
  </si>
  <si>
    <t>Z     - studia pierwszego stopnia</t>
  </si>
  <si>
    <t>MU - studia drugiego stopnia</t>
  </si>
  <si>
    <t>wykład</t>
  </si>
  <si>
    <t>lab</t>
  </si>
  <si>
    <t xml:space="preserve">konwer. w j. obcym. </t>
  </si>
  <si>
    <t xml:space="preserve">BEZPIECZEŃSTWO NARODOWE       </t>
  </si>
  <si>
    <t>przedmioty ogólne</t>
  </si>
  <si>
    <t>DZIENNIKARSTWO I KOMUNIKACJA SPOŁECZNA</t>
  </si>
  <si>
    <t>angielska</t>
  </si>
  <si>
    <t>lingwistyka stosowana AzA</t>
  </si>
  <si>
    <t>lingwistyka stosowana AzN</t>
  </si>
  <si>
    <t xml:space="preserve">lingwistyka stosowana AzN (bez znajomości      j. niemieckiego)                    </t>
  </si>
  <si>
    <t>lingwistyka stosowana AzR</t>
  </si>
  <si>
    <t>lingwistyka stosowana NzR</t>
  </si>
  <si>
    <t>lingwistyka stosowana RCH</t>
  </si>
  <si>
    <t>rosyjska (bez znajomości języka)</t>
  </si>
  <si>
    <t>filologia rosyjska</t>
  </si>
  <si>
    <t>FILOLOGIA POLSKA</t>
  </si>
  <si>
    <t>HISTORIA</t>
  </si>
  <si>
    <t>HUMANISTYKA DRUGIEJ GENERACJI</t>
  </si>
  <si>
    <t>INNOWACYJNOŚĆ I ZARZĄDZANIE SFERĄ PUBLICZNĄ</t>
  </si>
  <si>
    <t>KULTUROZNAWSTWO</t>
  </si>
  <si>
    <t>POLITOLOGIA</t>
  </si>
  <si>
    <t>STOSUNKI MIĘDZYNARODOWE</t>
  </si>
  <si>
    <t>WOJSKOZNAWSTWO</t>
  </si>
  <si>
    <t>ZARZĄDZANIE DZIEDZICTWEM KULTUROWYM I OCHRONA ZABYTKÓW</t>
  </si>
  <si>
    <t>FILOZOFIA</t>
  </si>
  <si>
    <t xml:space="preserve">GEOGRAFIA                                 </t>
  </si>
  <si>
    <t xml:space="preserve">REWITALIZACJA DRÓG  WODNYCH  (3,5 letnie)          </t>
  </si>
  <si>
    <t>IV</t>
  </si>
  <si>
    <t xml:space="preserve">TURYSTYKA I REKREACJA       </t>
  </si>
  <si>
    <t xml:space="preserve">WYCHOWANIE FIZYCZNE         </t>
  </si>
  <si>
    <t>ZARZĄDZANIE KRYZYSOWE W ŚRODOWISKU</t>
  </si>
  <si>
    <t xml:space="preserve">Z     – studia pierwszego stopnia </t>
  </si>
  <si>
    <t>MU – studia drugiego stopnia</t>
  </si>
  <si>
    <t>BEZPIECZEŃSTWO I HIGIENA PRACY                   (3,5 letnie)</t>
  </si>
  <si>
    <t xml:space="preserve">FIZYKA                                          </t>
  </si>
  <si>
    <t xml:space="preserve">FIZYKA                                           </t>
  </si>
  <si>
    <t xml:space="preserve">INFORMATYKA  (3,5 letnie)                            </t>
  </si>
  <si>
    <t>sp. sieci i systemy rozproszone</t>
  </si>
  <si>
    <t>sp. systemy informatyczne w technice i środow.</t>
  </si>
  <si>
    <t xml:space="preserve">INŻYNIERIA BEZPIECZEŃSTWA  (3,5 letnie)  </t>
  </si>
  <si>
    <t xml:space="preserve">INŻYNIERIA MATERIAŁOWA (3,5 letnie)         </t>
  </si>
  <si>
    <t xml:space="preserve">MATEMATYKA                                  </t>
  </si>
  <si>
    <t xml:space="preserve">MATEMATYKA </t>
  </si>
  <si>
    <t xml:space="preserve">MECHATRONIKA  (3,5 letnie)                        </t>
  </si>
  <si>
    <t xml:space="preserve">BIOLOGIA                                    </t>
  </si>
  <si>
    <t xml:space="preserve">BIOTECHNOLOGIA                 </t>
  </si>
  <si>
    <t xml:space="preserve">OCHRONA ŚRODOWISKA       </t>
  </si>
  <si>
    <t>LOGOPEDIA</t>
  </si>
  <si>
    <t>sp.neurologopedia</t>
  </si>
  <si>
    <t>sp.wczesna interwencja logopedyczna</t>
  </si>
  <si>
    <t xml:space="preserve">PEDAGOGIKA                         </t>
  </si>
  <si>
    <t xml:space="preserve">sp.opieka i wychowanie z profilaktyką społeczną     </t>
  </si>
  <si>
    <t>sp.opieka nad dzieckiem i wczesne wspom. rozwoju</t>
  </si>
  <si>
    <t xml:space="preserve">sp.resocjalizacja </t>
  </si>
  <si>
    <t>PEDAGOGIKA WCZESNOSZKOLNA</t>
  </si>
  <si>
    <t>terapia pedagogiczna</t>
  </si>
  <si>
    <t xml:space="preserve">pedagogika przedszkolna                   </t>
  </si>
  <si>
    <t>innowacyjna edukacja muzyczna</t>
  </si>
  <si>
    <t xml:space="preserve">PSYCHOLOGIA                                  </t>
  </si>
  <si>
    <t>M</t>
  </si>
  <si>
    <t>sp.psychologia kliniczna</t>
  </si>
  <si>
    <t>V</t>
  </si>
  <si>
    <t>sp.psychologia społeczna</t>
  </si>
  <si>
    <t>sp.psychologia wspomagania rozwoju</t>
  </si>
  <si>
    <t>M   - jednolite studia magisterskie</t>
  </si>
  <si>
    <t xml:space="preserve">EDUKACJA ARTYSTYCZNA W ZAKRESIE SZTUKI MUZYCZNEJ     </t>
  </si>
  <si>
    <t xml:space="preserve">EDUKACJA ARTYSTYCZNA W ZAKRESIE SZTUKI MUZYCZNEJ       </t>
  </si>
  <si>
    <t xml:space="preserve">przedmioty ogolne </t>
  </si>
  <si>
    <t xml:space="preserve">przedmioty ogólne </t>
  </si>
  <si>
    <t>sp. edukacja obywatelska i bezpieczeństwo publiczne</t>
  </si>
  <si>
    <t>germanistyka (dla kandydatów uczących się od podstaw)</t>
  </si>
  <si>
    <t>blok A</t>
  </si>
  <si>
    <t>blok B</t>
  </si>
  <si>
    <t>sp. reklama, promocja,rzecznictwo prasowe</t>
  </si>
  <si>
    <t>sp. dziennikarstwo sportowe</t>
  </si>
  <si>
    <t xml:space="preserve">ZARZĄDZANIE BEZPIECZEŃSTWEM NARODOWYM     </t>
  </si>
  <si>
    <t>PRZEWODNICTWO I PILOTAŻ TURYSTYCZNY</t>
  </si>
  <si>
    <t>sp. ogólopedagogiczna</t>
  </si>
  <si>
    <t>sp. resocjalizacyjna</t>
  </si>
  <si>
    <t>sp. logopedia</t>
  </si>
  <si>
    <t>sp. wczesnoszkona i przedszkolna</t>
  </si>
  <si>
    <t>sp. pracy z zarządzaniem zasobami ludzkimi</t>
  </si>
  <si>
    <t>sp.opiekuńcza</t>
  </si>
  <si>
    <t>PODZIAŁ NA GRUPY ZAJĘĆ DYDAKTYCZNYCH</t>
  </si>
  <si>
    <t xml:space="preserve">PODZIAŁ NA GRUPY ZAJĘĆ DYDAKTYCZNYCH </t>
  </si>
  <si>
    <t>.III</t>
  </si>
  <si>
    <t>EDYTORSTWO</t>
  </si>
  <si>
    <t>sp. doradztwo zawodowe i personalne z coachingiem</t>
  </si>
  <si>
    <t xml:space="preserve">PEDAGOGIKA    </t>
  </si>
  <si>
    <t>sp. programowanie aplikacji biznesowych</t>
  </si>
  <si>
    <t>PRAWO W BIZNESIE</t>
  </si>
  <si>
    <t>KRYMINOLOGIA</t>
  </si>
  <si>
    <t xml:space="preserve">germanistyka </t>
  </si>
  <si>
    <t>LINGWISTYKA STOSOWANA AzA</t>
  </si>
  <si>
    <t>FILOLOGIA ROSYJSKA</t>
  </si>
  <si>
    <t>LINGWISTYKA STOSOWANA RCH</t>
  </si>
  <si>
    <t>LINGWISTYKA STOSOWANA NzR</t>
  </si>
  <si>
    <t>LINGWISTYKA STOSOWANA AzR</t>
  </si>
  <si>
    <t>LINGWISTYKA STOSOWANA AzN</t>
  </si>
  <si>
    <t>FILOLOGIA, ANGIELSKA</t>
  </si>
  <si>
    <t>FILOLOGIA SP. Angielska</t>
  </si>
  <si>
    <t xml:space="preserve">FILOLOGIA  ANGIELSKA      </t>
  </si>
  <si>
    <t xml:space="preserve">INFORMATYKA                   </t>
  </si>
  <si>
    <t>PEDAGOGIKA OPIEKUŃCZA Z PROFILAKTYKĄ UZALEŻNIEŃ I SOCJOTERAPIĄ</t>
  </si>
  <si>
    <t>W ROKU AKADEMICKIM 2019/2020</t>
  </si>
  <si>
    <t xml:space="preserve">WYDZIAŁ HISTORYCZNY </t>
  </si>
  <si>
    <t>WYDZIAŁ JĘZYKOZNAWSTWA</t>
  </si>
  <si>
    <t>WYDZIAŁ LITERATUROZNAWSTWA</t>
  </si>
  <si>
    <t>INSTYTUT NAUK O KULTURZE</t>
  </si>
  <si>
    <t>INSTYTUT FILOZOFII</t>
  </si>
  <si>
    <t xml:space="preserve">II KOLEGIUM                        studia stacjonarne </t>
  </si>
  <si>
    <t>WYDZIAŁ PEDAGOGIKI</t>
  </si>
  <si>
    <t>WYDZIAŁ PSYCHOLOGII</t>
  </si>
  <si>
    <t>WYDZIAŁ EDUKACJI MUZYCZNEJ</t>
  </si>
  <si>
    <t>WYDZIAŁ NAUK O POLITYCE I ADMINISTRACJI</t>
  </si>
  <si>
    <t>INSTYTUT PRAWA I EKONOMII</t>
  </si>
  <si>
    <t>INSTYTUT KOMUNIKACJI SPOŁECZNEJ I MEDIÓW</t>
  </si>
  <si>
    <t xml:space="preserve">KOLEGIUM IV                                                           studia stacjonarne </t>
  </si>
  <si>
    <t>INŻYNIERIA TECHNICZNO -INFORMATYCZNA</t>
  </si>
  <si>
    <t xml:space="preserve">KOLEGIUM III                             studia stacjonarne  </t>
  </si>
  <si>
    <t>INSTYTUT INŻYNIERII MATERIAŁOWEJ</t>
  </si>
  <si>
    <t>INSTYTUT FIZYKI</t>
  </si>
  <si>
    <t>INSTYTUT INFORMATYKI</t>
  </si>
  <si>
    <t>INSTYTUT MATEMATYKI</t>
  </si>
  <si>
    <t>INSTYTUT GEOGRAFII</t>
  </si>
  <si>
    <t>WYDZIAŁ INŻYNIERII MECHANICZNEJ</t>
  </si>
  <si>
    <t>INSTYTUT KULTURY FIZYCZNEJ</t>
  </si>
  <si>
    <t>WYDZIAŁ NAUK BIOLOGICZNYCH</t>
  </si>
  <si>
    <r>
      <t>PRACA SOCJALNA</t>
    </r>
    <r>
      <rPr>
        <sz val="10"/>
        <rFont val="Calibri Light"/>
        <family val="2"/>
        <charset val="238"/>
        <scheme val="major"/>
      </rPr>
      <t xml:space="preserve">                              </t>
    </r>
  </si>
  <si>
    <r>
      <t>PEDAGOGIKA RESOCJALIZACYJNA</t>
    </r>
    <r>
      <rPr>
        <sz val="10"/>
        <rFont val="Calibri Light"/>
        <family val="2"/>
        <charset val="238"/>
        <scheme val="major"/>
      </rPr>
      <t xml:space="preserve">                         </t>
    </r>
  </si>
  <si>
    <r>
      <t>PEDAGOGIKA PRZEDSZKOLNA</t>
    </r>
    <r>
      <rPr>
        <sz val="10"/>
        <rFont val="Calibri Light"/>
        <family val="2"/>
        <charset val="238"/>
        <scheme val="major"/>
      </rPr>
      <t xml:space="preserve">                            </t>
    </r>
    <r>
      <rPr>
        <b/>
        <sz val="10"/>
        <rFont val="Calibri Light"/>
        <family val="2"/>
        <charset val="238"/>
        <scheme val="major"/>
      </rPr>
      <t xml:space="preserve">  I WCZESNOSZKOLNA  </t>
    </r>
  </si>
  <si>
    <r>
      <rPr>
        <b/>
        <sz val="10"/>
        <rFont val="Calibri Light"/>
        <family val="2"/>
        <charset val="238"/>
        <scheme val="major"/>
      </rPr>
      <t>FILOLOGIA, sp.:</t>
    </r>
    <r>
      <rPr>
        <sz val="10"/>
        <rFont val="Calibri Light"/>
        <family val="2"/>
        <charset val="238"/>
        <scheme val="major"/>
      </rPr>
      <t xml:space="preserve">          </t>
    </r>
  </si>
  <si>
    <t xml:space="preserve">KOLEGIUM I                                                   studia stacjonarne  </t>
  </si>
  <si>
    <t>PD - studia podyplomowe</t>
  </si>
  <si>
    <t xml:space="preserve">KOLEGIUM IV                                                           studia niestacjonarne i podyplomowe </t>
  </si>
  <si>
    <t xml:space="preserve">KOLEGIUM I                                                    studia niestacjonarne i podyplomowe </t>
  </si>
  <si>
    <t xml:space="preserve">KOLEGIUM III                                                               studia niestacjonarne i podyplomowe </t>
  </si>
  <si>
    <t xml:space="preserve">KOLEGIUM II                                                             studia niestacjonarne i podyplomowe </t>
  </si>
  <si>
    <t>sp. Bezpieczeństwo społeczne</t>
  </si>
  <si>
    <t>so. Bezpieczeństwo ekologiczne</t>
  </si>
  <si>
    <t>blok1</t>
  </si>
  <si>
    <t>blok2</t>
  </si>
  <si>
    <t>badanie i projektowanie gier</t>
  </si>
  <si>
    <t>webdesign</t>
  </si>
  <si>
    <t>GERMANISTYKA</t>
  </si>
  <si>
    <t xml:space="preserve">MECHATRONIKA  (1,5 roczne)                   </t>
  </si>
  <si>
    <t xml:space="preserve">INŻYNIERIA TECHNICZNO -INFORMATYCZNA </t>
  </si>
  <si>
    <t xml:space="preserve">INŻYNIERIA MATERIAŁOWA (1,5 roczne)    </t>
  </si>
  <si>
    <t xml:space="preserve">sp. zdrowia i rehabilitacji </t>
  </si>
  <si>
    <t>sp. administracja w gospodarce</t>
  </si>
  <si>
    <t>sp. administracja samorządowa</t>
  </si>
  <si>
    <t>sp. bezpieczeństwo publiczne</t>
  </si>
  <si>
    <t>FILOLOGIA AGNIELSKA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</si>
</sst>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</font>
    <font>
      <sz val="12"/>
      <name val="Times New Roman"/>
      <family val="1"/>
      <charset val="238"/>
    </font>
    <font>
      <sz val="10"/>
      <name val="Arial CE"/>
      <charset val="238"/>
    </font>
    <font>
      <sz val="11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0"/>
      <name val="Calibri Light"/>
      <family val="2"/>
      <charset val="238"/>
      <scheme val="major"/>
    </font>
    <font>
      <sz val="10"/>
      <name val="Calibri Light"/>
      <family val="2"/>
      <charset val="238"/>
      <scheme val="major"/>
    </font>
    <font>
      <sz val="10"/>
      <color theme="1"/>
      <name val="Calibri Light"/>
      <family val="2"/>
      <charset val="238"/>
      <scheme val="major"/>
    </font>
    <font>
      <b/>
      <sz val="10"/>
      <color theme="1"/>
      <name val="Calibri Light"/>
      <family val="2"/>
      <charset val="238"/>
      <scheme val="major"/>
    </font>
    <font>
      <b/>
      <sz val="10"/>
      <color indexed="8"/>
      <name val="Calibri Light"/>
      <family val="2"/>
      <charset val="238"/>
      <scheme val="major"/>
    </font>
    <font>
      <b/>
      <sz val="10"/>
      <color rgb="FF000000"/>
      <name val="Calibri Light"/>
      <family val="2"/>
      <charset val="238"/>
      <scheme val="major"/>
    </font>
    <font>
      <sz val="10"/>
      <color indexed="8"/>
      <name val="Calibri Light"/>
      <family val="2"/>
      <charset val="238"/>
      <scheme val="major"/>
    </font>
    <font>
      <sz val="10"/>
      <color rgb="FF000000"/>
      <name val="Calibri Light"/>
      <family val="2"/>
      <charset val="238"/>
      <scheme val="major"/>
    </font>
    <font>
      <sz val="10"/>
      <color rgb="FFFF0000"/>
      <name val="Calibri Light"/>
      <family val="2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C0C0C0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3" fillId="0" borderId="0"/>
  </cellStyleXfs>
  <cellXfs count="4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/>
    <xf numFmtId="0" fontId="4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top" wrapText="1"/>
    </xf>
    <xf numFmtId="0" fontId="0" fillId="0" borderId="0" xfId="0"/>
    <xf numFmtId="0" fontId="8" fillId="0" borderId="0" xfId="0" applyFont="1"/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  <xf numFmtId="0" fontId="8" fillId="0" borderId="52" xfId="0" applyFont="1" applyBorder="1" applyAlignment="1">
      <alignment horizontal="center" vertical="center" wrapText="1"/>
    </xf>
    <xf numFmtId="0" fontId="8" fillId="0" borderId="52" xfId="0" applyFont="1" applyBorder="1" applyAlignment="1">
      <alignment vertical="center" wrapText="1"/>
    </xf>
    <xf numFmtId="0" fontId="8" fillId="0" borderId="52" xfId="0" applyFont="1" applyBorder="1" applyAlignment="1">
      <alignment horizontal="left" vertical="center" wrapText="1"/>
    </xf>
    <xf numFmtId="0" fontId="9" fillId="0" borderId="38" xfId="0" applyFont="1" applyFill="1" applyBorder="1" applyAlignment="1">
      <alignment horizontal="left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wrapText="1"/>
    </xf>
    <xf numFmtId="0" fontId="9" fillId="0" borderId="26" xfId="0" applyFont="1" applyFill="1" applyBorder="1" applyAlignment="1">
      <alignment horizontal="left" vertical="center"/>
    </xf>
    <xf numFmtId="0" fontId="9" fillId="0" borderId="26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9" fillId="0" borderId="26" xfId="0" applyFont="1" applyBorder="1" applyAlignment="1">
      <alignment horizontal="justify" vertical="center"/>
    </xf>
    <xf numFmtId="0" fontId="9" fillId="0" borderId="26" xfId="0" applyFont="1" applyBorder="1" applyAlignment="1">
      <alignment vertical="center" wrapText="1"/>
    </xf>
    <xf numFmtId="0" fontId="9" fillId="0" borderId="26" xfId="0" applyFont="1" applyBorder="1" applyAlignment="1">
      <alignment vertical="center"/>
    </xf>
    <xf numFmtId="0" fontId="8" fillId="5" borderId="26" xfId="0" applyFont="1" applyFill="1" applyBorder="1" applyAlignment="1">
      <alignment horizontal="left" vertical="center" wrapText="1"/>
    </xf>
    <xf numFmtId="0" fontId="9" fillId="5" borderId="26" xfId="0" applyFont="1" applyFill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9" fillId="5" borderId="26" xfId="0" applyFont="1" applyFill="1" applyBorder="1" applyAlignment="1">
      <alignment vertical="center"/>
    </xf>
    <xf numFmtId="0" fontId="9" fillId="0" borderId="38" xfId="0" applyFont="1" applyBorder="1" applyAlignment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 shrinkToFit="1"/>
    </xf>
    <xf numFmtId="0" fontId="9" fillId="5" borderId="7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8" fillId="0" borderId="31" xfId="0" applyFont="1" applyFill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9" fillId="5" borderId="26" xfId="0" applyFont="1" applyFill="1" applyBorder="1" applyAlignment="1">
      <alignment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26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vertical="center" wrapText="1"/>
    </xf>
    <xf numFmtId="0" fontId="9" fillId="0" borderId="8" xfId="0" applyFont="1" applyBorder="1" applyAlignment="1">
      <alignment horizontal="center" vertical="center"/>
    </xf>
    <xf numFmtId="0" fontId="8" fillId="0" borderId="3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wrapText="1"/>
    </xf>
    <xf numFmtId="0" fontId="10" fillId="0" borderId="20" xfId="0" applyFont="1" applyBorder="1" applyAlignment="1">
      <alignment horizontal="center" wrapText="1"/>
    </xf>
    <xf numFmtId="0" fontId="9" fillId="3" borderId="20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8" fillId="0" borderId="30" xfId="0" applyFont="1" applyBorder="1" applyAlignment="1">
      <alignment vertical="center"/>
    </xf>
    <xf numFmtId="0" fontId="9" fillId="3" borderId="14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30" xfId="0" applyFont="1" applyBorder="1" applyAlignment="1">
      <alignment vertical="center"/>
    </xf>
    <xf numFmtId="0" fontId="9" fillId="3" borderId="11" xfId="0" applyFont="1" applyFill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8" fillId="0" borderId="40" xfId="0" applyFont="1" applyBorder="1" applyAlignment="1">
      <alignment vertical="center"/>
    </xf>
    <xf numFmtId="0" fontId="9" fillId="0" borderId="53" xfId="0" applyFont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left" vertical="center"/>
    </xf>
    <xf numFmtId="0" fontId="9" fillId="5" borderId="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8" fillId="0" borderId="49" xfId="0" applyFont="1" applyBorder="1" applyAlignment="1">
      <alignment vertical="center" wrapText="1"/>
    </xf>
    <xf numFmtId="0" fontId="9" fillId="0" borderId="54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8" fillId="0" borderId="0" xfId="0" applyFont="1" applyFill="1" applyBorder="1" applyAlignment="1">
      <alignment wrapText="1"/>
    </xf>
    <xf numFmtId="0" fontId="9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9" fillId="0" borderId="21" xfId="0" applyFont="1" applyFill="1" applyBorder="1" applyAlignment="1">
      <alignment horizontal="center" vertical="center"/>
    </xf>
    <xf numFmtId="0" fontId="12" fillId="0" borderId="23" xfId="0" applyFont="1" applyBorder="1" applyAlignment="1">
      <alignment vertical="center" wrapText="1"/>
    </xf>
    <xf numFmtId="0" fontId="14" fillId="5" borderId="26" xfId="0" applyFont="1" applyFill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14" fillId="0" borderId="38" xfId="0" applyFont="1" applyBorder="1" applyAlignment="1">
      <alignment vertical="center" wrapText="1"/>
    </xf>
    <xf numFmtId="0" fontId="12" fillId="0" borderId="49" xfId="0" applyFont="1" applyBorder="1" applyAlignment="1">
      <alignment vertical="center" wrapText="1"/>
    </xf>
    <xf numFmtId="0" fontId="12" fillId="0" borderId="0" xfId="0" applyFont="1"/>
    <xf numFmtId="0" fontId="8" fillId="4" borderId="7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46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15" fillId="0" borderId="2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top" wrapText="1"/>
    </xf>
    <xf numFmtId="0" fontId="14" fillId="0" borderId="20" xfId="0" applyFont="1" applyBorder="1" applyAlignment="1">
      <alignment horizontal="center" vertical="top" wrapText="1"/>
    </xf>
    <xf numFmtId="0" fontId="15" fillId="0" borderId="8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6" borderId="7" xfId="0" applyFont="1" applyFill="1" applyBorder="1" applyAlignment="1">
      <alignment horizontal="center" vertical="top" wrapText="1"/>
    </xf>
    <xf numFmtId="0" fontId="15" fillId="6" borderId="7" xfId="0" applyFont="1" applyFill="1" applyBorder="1" applyAlignment="1">
      <alignment horizontal="center" vertical="top" wrapText="1"/>
    </xf>
    <xf numFmtId="0" fontId="12" fillId="0" borderId="50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top" wrapText="1"/>
    </xf>
    <xf numFmtId="0" fontId="14" fillId="0" borderId="14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15" fillId="0" borderId="19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9" fillId="0" borderId="37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15" fillId="0" borderId="29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15" fillId="0" borderId="4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/>
    </xf>
    <xf numFmtId="0" fontId="14" fillId="0" borderId="3" xfId="2" applyFont="1" applyBorder="1" applyAlignment="1">
      <alignment horizontal="center"/>
    </xf>
    <xf numFmtId="0" fontId="14" fillId="0" borderId="7" xfId="2" applyFont="1" applyBorder="1" applyAlignment="1">
      <alignment horizontal="center"/>
    </xf>
    <xf numFmtId="0" fontId="9" fillId="0" borderId="31" xfId="0" applyFont="1" applyBorder="1" applyAlignment="1">
      <alignment horizontal="justify" vertical="center"/>
    </xf>
    <xf numFmtId="0" fontId="9" fillId="5" borderId="26" xfId="0" applyFont="1" applyFill="1" applyBorder="1" applyAlignment="1">
      <alignment horizontal="justify" vertical="center"/>
    </xf>
    <xf numFmtId="0" fontId="9" fillId="0" borderId="31" xfId="0" applyFont="1" applyFill="1" applyBorder="1" applyAlignment="1">
      <alignment horizontal="justify" vertical="center"/>
    </xf>
    <xf numFmtId="0" fontId="9" fillId="0" borderId="38" xfId="0" applyFont="1" applyBorder="1" applyAlignment="1">
      <alignment horizontal="justify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8" fillId="0" borderId="49" xfId="0" applyFont="1" applyBorder="1" applyAlignment="1">
      <alignment horizontal="left" vertical="center" wrapText="1"/>
    </xf>
    <xf numFmtId="0" fontId="9" fillId="0" borderId="3" xfId="1" applyFont="1" applyFill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9" fillId="0" borderId="18" xfId="1" applyFont="1" applyFill="1" applyBorder="1" applyAlignment="1">
      <alignment horizontal="center" vertical="center"/>
    </xf>
    <xf numFmtId="0" fontId="9" fillId="0" borderId="20" xfId="1" applyFont="1" applyFill="1" applyBorder="1" applyAlignment="1">
      <alignment horizontal="center" vertical="center"/>
    </xf>
    <xf numFmtId="0" fontId="9" fillId="0" borderId="20" xfId="4" applyFont="1" applyBorder="1" applyAlignment="1">
      <alignment horizontal="center" vertical="center"/>
    </xf>
    <xf numFmtId="0" fontId="9" fillId="0" borderId="22" xfId="1" applyFont="1" applyFill="1" applyBorder="1" applyAlignment="1">
      <alignment horizontal="center" vertical="center"/>
    </xf>
    <xf numFmtId="0" fontId="9" fillId="0" borderId="8" xfId="1" applyFont="1" applyFill="1" applyBorder="1" applyAlignment="1">
      <alignment horizontal="center" vertical="center"/>
    </xf>
    <xf numFmtId="0" fontId="9" fillId="0" borderId="8" xfId="4" applyFont="1" applyBorder="1" applyAlignment="1">
      <alignment horizontal="center" vertical="center"/>
    </xf>
    <xf numFmtId="0" fontId="9" fillId="0" borderId="25" xfId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9" fillId="0" borderId="9" xfId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/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5" borderId="5" xfId="0" applyFont="1" applyFill="1" applyBorder="1" applyAlignment="1">
      <alignment horizontal="left" vertical="center"/>
    </xf>
    <xf numFmtId="0" fontId="9" fillId="0" borderId="18" xfId="0" applyFont="1" applyFill="1" applyBorder="1"/>
    <xf numFmtId="0" fontId="9" fillId="0" borderId="22" xfId="0" applyFont="1" applyFill="1" applyBorder="1"/>
    <xf numFmtId="0" fontId="8" fillId="2" borderId="43" xfId="0" applyFont="1" applyFill="1" applyBorder="1" applyAlignment="1">
      <alignment horizontal="center" vertical="center"/>
    </xf>
    <xf numFmtId="0" fontId="9" fillId="0" borderId="25" xfId="0" applyFont="1" applyBorder="1"/>
    <xf numFmtId="0" fontId="9" fillId="0" borderId="9" xfId="0" applyFont="1" applyBorder="1"/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/>
    <xf numFmtId="0" fontId="9" fillId="0" borderId="18" xfId="0" applyFont="1" applyBorder="1"/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/>
    <xf numFmtId="0" fontId="9" fillId="0" borderId="35" xfId="0" applyFont="1" applyBorder="1" applyAlignment="1">
      <alignment horizontal="center" vertical="center"/>
    </xf>
    <xf numFmtId="0" fontId="9" fillId="0" borderId="9" xfId="0" applyFont="1" applyFill="1" applyBorder="1"/>
    <xf numFmtId="0" fontId="16" fillId="0" borderId="22" xfId="0" applyFont="1" applyFill="1" applyBorder="1"/>
    <xf numFmtId="0" fontId="8" fillId="0" borderId="23" xfId="0" applyFont="1" applyBorder="1" applyAlignment="1">
      <alignment horizontal="left" vertical="center" wrapText="1"/>
    </xf>
    <xf numFmtId="0" fontId="9" fillId="0" borderId="52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/>
    </xf>
    <xf numFmtId="0" fontId="10" fillId="0" borderId="18" xfId="0" applyFont="1" applyBorder="1"/>
    <xf numFmtId="0" fontId="10" fillId="0" borderId="9" xfId="0" applyFont="1" applyBorder="1"/>
    <xf numFmtId="0" fontId="10" fillId="0" borderId="16" xfId="0" applyFont="1" applyBorder="1"/>
    <xf numFmtId="0" fontId="10" fillId="0" borderId="22" xfId="0" applyFont="1" applyBorder="1"/>
    <xf numFmtId="0" fontId="9" fillId="0" borderId="0" xfId="0" applyFont="1" applyAlignment="1">
      <alignment horizontal="left" vertical="center"/>
    </xf>
    <xf numFmtId="0" fontId="14" fillId="0" borderId="11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center" wrapText="1" shrinkToFit="1"/>
    </xf>
    <xf numFmtId="0" fontId="9" fillId="0" borderId="19" xfId="0" applyFont="1" applyFill="1" applyBorder="1" applyAlignment="1">
      <alignment horizontal="center" vertical="center" wrapText="1" shrinkToFit="1"/>
    </xf>
    <xf numFmtId="0" fontId="10" fillId="0" borderId="20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9" fillId="0" borderId="50" xfId="0" applyFont="1" applyFill="1" applyBorder="1" applyAlignment="1">
      <alignment horizontal="center" vertical="center"/>
    </xf>
    <xf numFmtId="0" fontId="9" fillId="0" borderId="51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top" wrapText="1"/>
    </xf>
    <xf numFmtId="0" fontId="15" fillId="0" borderId="7" xfId="0" applyFont="1" applyFill="1" applyBorder="1" applyAlignment="1">
      <alignment horizontal="center" vertical="top" wrapText="1"/>
    </xf>
    <xf numFmtId="0" fontId="8" fillId="0" borderId="31" xfId="0" applyFont="1" applyFill="1" applyBorder="1" applyAlignment="1">
      <alignment horizontal="justify" vertical="center"/>
    </xf>
    <xf numFmtId="0" fontId="9" fillId="0" borderId="27" xfId="0" applyFont="1" applyBorder="1" applyAlignment="1">
      <alignment horizontal="justify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8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left" vertical="center" wrapText="1"/>
    </xf>
    <xf numFmtId="0" fontId="9" fillId="0" borderId="26" xfId="0" applyFont="1" applyBorder="1" applyAlignment="1">
      <alignment vertical="center"/>
    </xf>
    <xf numFmtId="0" fontId="9" fillId="0" borderId="38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28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8" xfId="0" applyFont="1" applyFill="1" applyBorder="1" applyAlignment="1">
      <alignment horizontal="left" vertical="center" wrapText="1"/>
    </xf>
    <xf numFmtId="0" fontId="8" fillId="0" borderId="23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/>
    <xf numFmtId="0" fontId="8" fillId="2" borderId="45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42" xfId="0" applyFont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5" borderId="57" xfId="0" applyFont="1" applyFill="1" applyBorder="1" applyAlignment="1">
      <alignment horizontal="center" vertical="center"/>
    </xf>
    <xf numFmtId="0" fontId="8" fillId="5" borderId="58" xfId="0" applyFont="1" applyFill="1" applyBorder="1" applyAlignment="1">
      <alignment horizontal="center" vertical="center"/>
    </xf>
    <xf numFmtId="0" fontId="8" fillId="5" borderId="59" xfId="0" applyFont="1" applyFill="1" applyBorder="1" applyAlignment="1">
      <alignment horizontal="center" vertical="center"/>
    </xf>
    <xf numFmtId="0" fontId="8" fillId="5" borderId="57" xfId="0" applyFont="1" applyFill="1" applyBorder="1" applyAlignment="1">
      <alignment horizontal="center" vertical="center" wrapText="1"/>
    </xf>
    <xf numFmtId="0" fontId="8" fillId="5" borderId="58" xfId="0" applyFont="1" applyFill="1" applyBorder="1" applyAlignment="1">
      <alignment horizontal="center" vertical="center" wrapText="1"/>
    </xf>
    <xf numFmtId="0" fontId="8" fillId="5" borderId="59" xfId="0" applyFont="1" applyFill="1" applyBorder="1" applyAlignment="1">
      <alignment horizontal="center" vertical="center" wrapText="1"/>
    </xf>
    <xf numFmtId="0" fontId="8" fillId="0" borderId="4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left" vertical="center" wrapText="1"/>
    </xf>
    <xf numFmtId="0" fontId="8" fillId="0" borderId="38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8" fillId="0" borderId="31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8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8" fillId="0" borderId="28" xfId="0" applyFont="1" applyFill="1" applyBorder="1" applyAlignment="1">
      <alignment horizontal="left" vertical="center"/>
    </xf>
    <xf numFmtId="0" fontId="8" fillId="0" borderId="30" xfId="0" applyFont="1" applyFill="1" applyBorder="1" applyAlignment="1">
      <alignment horizontal="left" vertical="center"/>
    </xf>
    <xf numFmtId="0" fontId="8" fillId="0" borderId="40" xfId="0" applyFont="1" applyFill="1" applyBorder="1" applyAlignment="1">
      <alignment horizontal="left" vertical="center"/>
    </xf>
    <xf numFmtId="0" fontId="8" fillId="0" borderId="20" xfId="0" applyFont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left" vertical="center" wrapText="1" shrinkToFit="1"/>
    </xf>
    <xf numFmtId="0" fontId="9" fillId="0" borderId="30" xfId="0" applyFont="1" applyBorder="1" applyAlignment="1">
      <alignment horizontal="left" vertical="center" wrapText="1" shrinkToFit="1"/>
    </xf>
    <xf numFmtId="0" fontId="9" fillId="0" borderId="23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 shrinkToFit="1"/>
    </xf>
    <xf numFmtId="0" fontId="8" fillId="0" borderId="40" xfId="0" applyFont="1" applyBorder="1" applyAlignment="1">
      <alignment horizontal="left" vertical="center" wrapText="1" shrinkToFit="1"/>
    </xf>
    <xf numFmtId="0" fontId="9" fillId="0" borderId="30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/>
    </xf>
    <xf numFmtId="0" fontId="8" fillId="5" borderId="55" xfId="0" applyFont="1" applyFill="1" applyBorder="1" applyAlignment="1">
      <alignment horizontal="center" vertical="center" wrapText="1" shrinkToFit="1"/>
    </xf>
    <xf numFmtId="0" fontId="8" fillId="5" borderId="42" xfId="0" applyFont="1" applyFill="1" applyBorder="1" applyAlignment="1">
      <alignment horizontal="center" vertical="center" wrapText="1" shrinkToFit="1"/>
    </xf>
    <xf numFmtId="0" fontId="8" fillId="5" borderId="56" xfId="0" applyFont="1" applyFill="1" applyBorder="1" applyAlignment="1">
      <alignment horizontal="center" vertical="center" wrapText="1" shrinkToFit="1"/>
    </xf>
    <xf numFmtId="0" fontId="8" fillId="5" borderId="1" xfId="0" applyFont="1" applyFill="1" applyBorder="1" applyAlignment="1">
      <alignment horizontal="center" vertical="center" wrapText="1" shrinkToFit="1"/>
    </xf>
    <xf numFmtId="0" fontId="8" fillId="5" borderId="32" xfId="0" applyFont="1" applyFill="1" applyBorder="1" applyAlignment="1">
      <alignment horizontal="center" vertical="center" wrapText="1" shrinkToFit="1"/>
    </xf>
    <xf numFmtId="0" fontId="8" fillId="5" borderId="48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32" xfId="0" applyFont="1" applyFill="1" applyBorder="1" applyAlignment="1">
      <alignment horizontal="center" vertical="center"/>
    </xf>
    <xf numFmtId="0" fontId="8" fillId="5" borderId="48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40" xfId="0" applyFont="1" applyBorder="1" applyAlignment="1">
      <alignment horizontal="left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59" xfId="0" applyFont="1" applyFill="1" applyBorder="1" applyAlignment="1">
      <alignment horizontal="center" vertical="center" wrapText="1"/>
    </xf>
    <xf numFmtId="0" fontId="8" fillId="0" borderId="38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38" xfId="0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 wrapText="1"/>
    </xf>
    <xf numFmtId="0" fontId="12" fillId="0" borderId="30" xfId="0" applyFont="1" applyBorder="1" applyAlignment="1">
      <alignment horizontal="left" vertical="center" wrapText="1"/>
    </xf>
    <xf numFmtId="0" fontId="13" fillId="0" borderId="28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5" borderId="57" xfId="0" applyFont="1" applyFill="1" applyBorder="1" applyAlignment="1">
      <alignment horizontal="center" vertical="center" wrapText="1"/>
    </xf>
    <xf numFmtId="0" fontId="13" fillId="5" borderId="58" xfId="0" applyFont="1" applyFill="1" applyBorder="1" applyAlignment="1">
      <alignment horizontal="center" vertical="center" wrapText="1"/>
    </xf>
    <xf numFmtId="0" fontId="13" fillId="5" borderId="59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1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8" fillId="0" borderId="42" xfId="0" applyFont="1" applyBorder="1" applyAlignment="1">
      <alignment vertical="center"/>
    </xf>
    <xf numFmtId="0" fontId="10" fillId="0" borderId="42" xfId="0" applyFont="1" applyBorder="1" applyAlignment="1"/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/>
    <xf numFmtId="0" fontId="8" fillId="2" borderId="18" xfId="0" applyFont="1" applyFill="1" applyBorder="1" applyAlignment="1">
      <alignment horizontal="center" vertical="center"/>
    </xf>
    <xf numFmtId="0" fontId="12" fillId="0" borderId="30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5" borderId="55" xfId="0" applyFont="1" applyFill="1" applyBorder="1" applyAlignment="1">
      <alignment horizontal="center" vertical="center" wrapText="1"/>
    </xf>
    <xf numFmtId="0" fontId="8" fillId="5" borderId="42" xfId="0" applyFont="1" applyFill="1" applyBorder="1" applyAlignment="1">
      <alignment horizontal="center" vertical="center" wrapText="1"/>
    </xf>
    <xf numFmtId="0" fontId="8" fillId="5" borderId="56" xfId="0" applyFont="1" applyFill="1" applyBorder="1" applyAlignment="1">
      <alignment horizontal="center" vertical="center" wrapText="1"/>
    </xf>
    <xf numFmtId="0" fontId="9" fillId="0" borderId="42" xfId="0" applyFont="1" applyBorder="1" applyAlignment="1"/>
    <xf numFmtId="0" fontId="8" fillId="0" borderId="7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20" xfId="1" applyFont="1" applyFill="1" applyBorder="1" applyAlignment="1">
      <alignment horizontal="center" vertical="center" wrapText="1"/>
    </xf>
    <xf numFmtId="0" fontId="8" fillId="0" borderId="23" xfId="1" applyFont="1" applyFill="1" applyBorder="1" applyAlignment="1">
      <alignment vertical="center" wrapText="1"/>
    </xf>
    <xf numFmtId="0" fontId="9" fillId="0" borderId="26" xfId="1" applyFont="1" applyFill="1" applyBorder="1" applyAlignment="1">
      <alignment vertical="center" wrapText="1"/>
    </xf>
    <xf numFmtId="0" fontId="9" fillId="0" borderId="38" xfId="1" applyFont="1" applyFill="1" applyBorder="1" applyAlignment="1">
      <alignment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28" xfId="1" applyFont="1" applyFill="1" applyBorder="1" applyAlignment="1">
      <alignment horizontal="left" vertical="center" wrapText="1"/>
    </xf>
    <xf numFmtId="0" fontId="8" fillId="0" borderId="40" xfId="1" applyFont="1" applyFill="1" applyBorder="1" applyAlignment="1">
      <alignment horizontal="left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8" fillId="5" borderId="60" xfId="0" applyFont="1" applyFill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</cellXfs>
  <cellStyles count="5">
    <cellStyle name="Normalny" xfId="0" builtinId="0"/>
    <cellStyle name="Normalny 2" xfId="1"/>
    <cellStyle name="Normalny 3" xfId="2"/>
    <cellStyle name="Normalny 4" xfId="3"/>
    <cellStyle name="Tekst objaśnienia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>
      <selection activeCell="J34" sqref="J34"/>
    </sheetView>
  </sheetViews>
  <sheetFormatPr defaultRowHeight="15" x14ac:dyDescent="0.25"/>
  <cols>
    <col min="1" max="1" width="31.28515625" style="107" customWidth="1"/>
    <col min="2" max="2" width="3.85546875" style="108" customWidth="1"/>
    <col min="3" max="3" width="5.85546875" style="108" customWidth="1"/>
    <col min="4" max="4" width="13.5703125" style="109" customWidth="1"/>
    <col min="5" max="5" width="8" style="110" customWidth="1"/>
    <col min="6" max="6" width="10.28515625" style="110" customWidth="1"/>
    <col min="7" max="7" width="13.85546875" style="110" customWidth="1"/>
  </cols>
  <sheetData>
    <row r="1" spans="1:7" ht="15.75" customHeight="1" x14ac:dyDescent="0.25">
      <c r="A1" s="281" t="s">
        <v>101</v>
      </c>
      <c r="B1" s="281"/>
      <c r="C1" s="281"/>
      <c r="D1" s="281"/>
      <c r="E1" s="281"/>
      <c r="F1" s="281"/>
      <c r="G1" s="281"/>
    </row>
    <row r="2" spans="1:7" x14ac:dyDescent="0.25">
      <c r="A2" s="281" t="s">
        <v>122</v>
      </c>
      <c r="B2" s="284"/>
      <c r="C2" s="284"/>
      <c r="D2" s="284"/>
      <c r="E2" s="284"/>
      <c r="F2" s="284"/>
      <c r="G2" s="284"/>
    </row>
    <row r="3" spans="1:7" x14ac:dyDescent="0.25">
      <c r="A3" s="36"/>
      <c r="B3" s="37"/>
      <c r="C3" s="37"/>
      <c r="D3" s="9"/>
      <c r="E3" s="9"/>
      <c r="F3" s="9"/>
      <c r="G3" s="9"/>
    </row>
    <row r="4" spans="1:7" x14ac:dyDescent="0.25">
      <c r="A4" s="294"/>
      <c r="B4" s="294"/>
      <c r="C4" s="294"/>
      <c r="D4" s="294"/>
      <c r="E4" s="294"/>
      <c r="F4" s="294"/>
      <c r="G4" s="294"/>
    </row>
    <row r="5" spans="1:7" ht="15.75" thickBot="1" x14ac:dyDescent="0.3">
      <c r="A5" s="295" t="s">
        <v>135</v>
      </c>
      <c r="B5" s="295"/>
      <c r="C5" s="295"/>
      <c r="D5" s="295"/>
      <c r="E5" s="295"/>
      <c r="F5" s="295"/>
      <c r="G5" s="295"/>
    </row>
    <row r="6" spans="1:7" x14ac:dyDescent="0.25">
      <c r="A6" s="285" t="s">
        <v>0</v>
      </c>
      <c r="B6" s="286"/>
      <c r="C6" s="289" t="s">
        <v>1</v>
      </c>
      <c r="D6" s="291" t="s">
        <v>2</v>
      </c>
      <c r="E6" s="289" t="s">
        <v>3</v>
      </c>
      <c r="F6" s="289"/>
      <c r="G6" s="293"/>
    </row>
    <row r="7" spans="1:7" x14ac:dyDescent="0.25">
      <c r="A7" s="287"/>
      <c r="B7" s="288"/>
      <c r="C7" s="290"/>
      <c r="D7" s="292"/>
      <c r="E7" s="39" t="s">
        <v>4</v>
      </c>
      <c r="F7" s="39" t="s">
        <v>5</v>
      </c>
      <c r="G7" s="40" t="s">
        <v>6</v>
      </c>
    </row>
    <row r="8" spans="1:7" ht="15.75" thickBot="1" x14ac:dyDescent="0.3">
      <c r="A8" s="282">
        <v>1</v>
      </c>
      <c r="B8" s="283"/>
      <c r="C8" s="41">
        <v>2</v>
      </c>
      <c r="D8" s="41">
        <v>3</v>
      </c>
      <c r="E8" s="41">
        <v>4</v>
      </c>
      <c r="F8" s="41">
        <v>5</v>
      </c>
      <c r="G8" s="42">
        <v>6</v>
      </c>
    </row>
    <row r="9" spans="1:7" s="8" customFormat="1" ht="15.75" thickBot="1" x14ac:dyDescent="0.3">
      <c r="A9" s="305" t="s">
        <v>132</v>
      </c>
      <c r="B9" s="306"/>
      <c r="C9" s="306"/>
      <c r="D9" s="306"/>
      <c r="E9" s="306"/>
      <c r="F9" s="306"/>
      <c r="G9" s="307"/>
    </row>
    <row r="10" spans="1:7" ht="24" customHeight="1" x14ac:dyDescent="0.25">
      <c r="A10" s="264" t="s">
        <v>36</v>
      </c>
      <c r="B10" s="317" t="s">
        <v>8</v>
      </c>
      <c r="C10" s="114" t="s">
        <v>9</v>
      </c>
      <c r="D10" s="115">
        <v>30</v>
      </c>
      <c r="E10" s="115">
        <v>1</v>
      </c>
      <c r="F10" s="48">
        <f t="shared" ref="F10:F21" si="0">CEILING(D10/35,1)</f>
        <v>1</v>
      </c>
      <c r="G10" s="87">
        <f t="shared" ref="G10:G24" si="1">CEILING(D10/20,1)</f>
        <v>2</v>
      </c>
    </row>
    <row r="11" spans="1:7" x14ac:dyDescent="0.25">
      <c r="A11" s="265"/>
      <c r="B11" s="318"/>
      <c r="C11" s="45" t="s">
        <v>10</v>
      </c>
      <c r="D11" s="43">
        <v>25</v>
      </c>
      <c r="E11" s="43">
        <v>1</v>
      </c>
      <c r="F11" s="63">
        <f t="shared" si="0"/>
        <v>1</v>
      </c>
      <c r="G11" s="82">
        <f t="shared" si="1"/>
        <v>2</v>
      </c>
    </row>
    <row r="12" spans="1:7" ht="16.5" customHeight="1" thickBot="1" x14ac:dyDescent="0.3">
      <c r="A12" s="266"/>
      <c r="B12" s="319"/>
      <c r="C12" s="232" t="s">
        <v>11</v>
      </c>
      <c r="D12" s="233">
        <v>19</v>
      </c>
      <c r="E12" s="233">
        <v>1</v>
      </c>
      <c r="F12" s="96">
        <f t="shared" si="0"/>
        <v>1</v>
      </c>
      <c r="G12" s="75">
        <f t="shared" si="1"/>
        <v>1</v>
      </c>
    </row>
    <row r="13" spans="1:7" x14ac:dyDescent="0.25">
      <c r="A13" s="264" t="s">
        <v>38</v>
      </c>
      <c r="B13" s="323" t="s">
        <v>8</v>
      </c>
      <c r="C13" s="47" t="s">
        <v>9</v>
      </c>
      <c r="D13" s="48">
        <v>15</v>
      </c>
      <c r="E13" s="48">
        <v>1</v>
      </c>
      <c r="F13" s="48">
        <f t="shared" si="0"/>
        <v>1</v>
      </c>
      <c r="G13" s="87">
        <f t="shared" si="1"/>
        <v>1</v>
      </c>
    </row>
    <row r="14" spans="1:7" x14ac:dyDescent="0.25">
      <c r="A14" s="265"/>
      <c r="B14" s="324"/>
      <c r="C14" s="49" t="s">
        <v>10</v>
      </c>
      <c r="D14" s="63">
        <v>0</v>
      </c>
      <c r="E14" s="63">
        <v>0</v>
      </c>
      <c r="F14" s="46">
        <f t="shared" si="0"/>
        <v>0</v>
      </c>
      <c r="G14" s="81">
        <f t="shared" si="1"/>
        <v>0</v>
      </c>
    </row>
    <row r="15" spans="1:7" ht="15.75" thickBot="1" x14ac:dyDescent="0.3">
      <c r="A15" s="266"/>
      <c r="B15" s="19"/>
      <c r="C15" s="50" t="s">
        <v>11</v>
      </c>
      <c r="D15" s="32">
        <v>6</v>
      </c>
      <c r="E15" s="32">
        <v>1</v>
      </c>
      <c r="F15" s="55">
        <f t="shared" si="0"/>
        <v>1</v>
      </c>
      <c r="G15" s="88">
        <f t="shared" si="1"/>
        <v>1</v>
      </c>
    </row>
    <row r="16" spans="1:7" x14ac:dyDescent="0.25">
      <c r="A16" s="264" t="s">
        <v>38</v>
      </c>
      <c r="B16" s="323" t="s">
        <v>12</v>
      </c>
      <c r="C16" s="47" t="s">
        <v>9</v>
      </c>
      <c r="D16" s="48">
        <v>15</v>
      </c>
      <c r="E16" s="48">
        <v>1</v>
      </c>
      <c r="F16" s="48">
        <f t="shared" si="0"/>
        <v>1</v>
      </c>
      <c r="G16" s="87">
        <f t="shared" si="1"/>
        <v>1</v>
      </c>
    </row>
    <row r="17" spans="1:7" ht="15.75" thickBot="1" x14ac:dyDescent="0.3">
      <c r="A17" s="266"/>
      <c r="B17" s="272"/>
      <c r="C17" s="52" t="s">
        <v>10</v>
      </c>
      <c r="D17" s="51">
        <v>9</v>
      </c>
      <c r="E17" s="51">
        <v>1</v>
      </c>
      <c r="F17" s="59">
        <f t="shared" si="0"/>
        <v>1</v>
      </c>
      <c r="G17" s="135">
        <f t="shared" si="1"/>
        <v>1</v>
      </c>
    </row>
    <row r="18" spans="1:7" ht="18" customHeight="1" x14ac:dyDescent="0.25">
      <c r="A18" s="325" t="s">
        <v>93</v>
      </c>
      <c r="B18" s="327" t="s">
        <v>12</v>
      </c>
      <c r="C18" s="48" t="s">
        <v>9</v>
      </c>
      <c r="D18" s="48">
        <v>60</v>
      </c>
      <c r="E18" s="48">
        <v>1</v>
      </c>
      <c r="F18" s="48">
        <f t="shared" si="0"/>
        <v>2</v>
      </c>
      <c r="G18" s="87">
        <f t="shared" si="1"/>
        <v>3</v>
      </c>
    </row>
    <row r="19" spans="1:7" ht="15.75" thickBot="1" x14ac:dyDescent="0.3">
      <c r="A19" s="326"/>
      <c r="B19" s="328"/>
      <c r="C19" s="55" t="s">
        <v>10</v>
      </c>
      <c r="D19" s="55">
        <v>39</v>
      </c>
      <c r="E19" s="55">
        <v>1</v>
      </c>
      <c r="F19" s="55">
        <f t="shared" si="0"/>
        <v>2</v>
      </c>
      <c r="G19" s="88">
        <f t="shared" si="1"/>
        <v>2</v>
      </c>
    </row>
    <row r="20" spans="1:7" x14ac:dyDescent="0.25">
      <c r="A20" s="56" t="s">
        <v>21</v>
      </c>
      <c r="B20" s="273" t="s">
        <v>8</v>
      </c>
      <c r="C20" s="48" t="s">
        <v>9</v>
      </c>
      <c r="D20" s="48">
        <v>60</v>
      </c>
      <c r="E20" s="48">
        <v>1</v>
      </c>
      <c r="F20" s="57">
        <f t="shared" si="0"/>
        <v>2</v>
      </c>
      <c r="G20" s="138">
        <f t="shared" si="1"/>
        <v>3</v>
      </c>
    </row>
    <row r="21" spans="1:7" x14ac:dyDescent="0.25">
      <c r="A21" s="60" t="s">
        <v>22</v>
      </c>
      <c r="B21" s="274"/>
      <c r="C21" s="245" t="s">
        <v>10</v>
      </c>
      <c r="D21" s="61">
        <v>36</v>
      </c>
      <c r="E21" s="61">
        <v>1</v>
      </c>
      <c r="F21" s="61">
        <f t="shared" si="0"/>
        <v>2</v>
      </c>
      <c r="G21" s="70">
        <f t="shared" si="1"/>
        <v>2</v>
      </c>
    </row>
    <row r="22" spans="1:7" x14ac:dyDescent="0.25">
      <c r="A22" s="58" t="s">
        <v>22</v>
      </c>
      <c r="B22" s="274"/>
      <c r="C22" s="299" t="s">
        <v>11</v>
      </c>
      <c r="D22" s="44">
        <v>47</v>
      </c>
      <c r="E22" s="44">
        <v>1</v>
      </c>
      <c r="F22" s="44">
        <v>2</v>
      </c>
      <c r="G22" s="68">
        <f t="shared" si="1"/>
        <v>3</v>
      </c>
    </row>
    <row r="23" spans="1:7" x14ac:dyDescent="0.25">
      <c r="A23" s="60" t="s">
        <v>156</v>
      </c>
      <c r="B23" s="274"/>
      <c r="C23" s="299"/>
      <c r="D23" s="46">
        <v>30</v>
      </c>
      <c r="E23" s="46">
        <v>1</v>
      </c>
      <c r="F23" s="46">
        <f>CEILING(D23/35,1)</f>
        <v>1</v>
      </c>
      <c r="G23" s="81">
        <f t="shared" si="1"/>
        <v>2</v>
      </c>
    </row>
    <row r="24" spans="1:7" ht="15.75" thickBot="1" x14ac:dyDescent="0.3">
      <c r="A24" s="62" t="s">
        <v>157</v>
      </c>
      <c r="B24" s="275"/>
      <c r="C24" s="300"/>
      <c r="D24" s="55">
        <v>17</v>
      </c>
      <c r="E24" s="55">
        <v>1</v>
      </c>
      <c r="F24" s="55">
        <f>CEILING(D24/35,1)</f>
        <v>1</v>
      </c>
      <c r="G24" s="88">
        <f t="shared" si="1"/>
        <v>1</v>
      </c>
    </row>
    <row r="25" spans="1:7" s="8" customFormat="1" ht="16.5" customHeight="1" thickBot="1" x14ac:dyDescent="0.3">
      <c r="A25" s="308" t="s">
        <v>133</v>
      </c>
      <c r="B25" s="309"/>
      <c r="C25" s="309"/>
      <c r="D25" s="309"/>
      <c r="E25" s="309"/>
      <c r="F25" s="309"/>
      <c r="G25" s="310"/>
    </row>
    <row r="26" spans="1:7" x14ac:dyDescent="0.25">
      <c r="A26" s="64" t="s">
        <v>7</v>
      </c>
      <c r="B26" s="302" t="s">
        <v>8</v>
      </c>
      <c r="C26" s="65" t="s">
        <v>9</v>
      </c>
      <c r="D26" s="65">
        <v>90</v>
      </c>
      <c r="E26" s="66">
        <v>1</v>
      </c>
      <c r="F26" s="48">
        <f t="shared" ref="F26:F43" si="2">CEILING(D26/35,1)</f>
        <v>3</v>
      </c>
      <c r="G26" s="67">
        <f t="shared" ref="G26:G43" si="3">CEILING(D26/20,1)</f>
        <v>5</v>
      </c>
    </row>
    <row r="27" spans="1:7" x14ac:dyDescent="0.25">
      <c r="A27" s="30" t="s">
        <v>22</v>
      </c>
      <c r="B27" s="299"/>
      <c r="C27" s="249" t="s">
        <v>10</v>
      </c>
      <c r="D27" s="44">
        <v>49</v>
      </c>
      <c r="E27" s="44">
        <v>1</v>
      </c>
      <c r="F27" s="44">
        <f t="shared" si="2"/>
        <v>2</v>
      </c>
      <c r="G27" s="68">
        <f t="shared" si="3"/>
        <v>3</v>
      </c>
    </row>
    <row r="28" spans="1:7" x14ac:dyDescent="0.25">
      <c r="A28" s="30" t="s">
        <v>22</v>
      </c>
      <c r="B28" s="299"/>
      <c r="C28" s="299" t="s">
        <v>10</v>
      </c>
      <c r="D28" s="71">
        <v>51</v>
      </c>
      <c r="E28" s="44">
        <v>1</v>
      </c>
      <c r="F28" s="44">
        <f t="shared" si="2"/>
        <v>2</v>
      </c>
      <c r="G28" s="68">
        <f t="shared" si="3"/>
        <v>3</v>
      </c>
    </row>
    <row r="29" spans="1:7" x14ac:dyDescent="0.25">
      <c r="A29" s="26" t="s">
        <v>89</v>
      </c>
      <c r="B29" s="299"/>
      <c r="C29" s="299"/>
      <c r="D29" s="72">
        <v>20</v>
      </c>
      <c r="E29" s="69">
        <v>1</v>
      </c>
      <c r="F29" s="46">
        <f t="shared" si="2"/>
        <v>1</v>
      </c>
      <c r="G29" s="70">
        <f t="shared" si="3"/>
        <v>1</v>
      </c>
    </row>
    <row r="30" spans="1:7" ht="15.75" thickBot="1" x14ac:dyDescent="0.3">
      <c r="A30" s="31" t="s">
        <v>90</v>
      </c>
      <c r="B30" s="300"/>
      <c r="C30" s="300"/>
      <c r="D30" s="73">
        <v>31</v>
      </c>
      <c r="E30" s="74">
        <v>1</v>
      </c>
      <c r="F30" s="55">
        <f t="shared" si="2"/>
        <v>1</v>
      </c>
      <c r="G30" s="75">
        <f t="shared" si="3"/>
        <v>2</v>
      </c>
    </row>
    <row r="31" spans="1:7" x14ac:dyDescent="0.25">
      <c r="A31" s="76" t="s">
        <v>7</v>
      </c>
      <c r="B31" s="272" t="s">
        <v>12</v>
      </c>
      <c r="C31" s="51" t="s">
        <v>9</v>
      </c>
      <c r="D31" s="77">
        <v>90</v>
      </c>
      <c r="E31" s="77">
        <v>1</v>
      </c>
      <c r="F31" s="103">
        <f t="shared" si="2"/>
        <v>3</v>
      </c>
      <c r="G31" s="78">
        <f t="shared" si="3"/>
        <v>5</v>
      </c>
    </row>
    <row r="32" spans="1:7" x14ac:dyDescent="0.25">
      <c r="A32" s="30" t="s">
        <v>22</v>
      </c>
      <c r="B32" s="272"/>
      <c r="C32" s="301" t="s">
        <v>10</v>
      </c>
      <c r="D32" s="44">
        <v>61</v>
      </c>
      <c r="E32" s="79">
        <v>1</v>
      </c>
      <c r="F32" s="79">
        <f t="shared" si="2"/>
        <v>2</v>
      </c>
      <c r="G32" s="80">
        <f t="shared" si="3"/>
        <v>4</v>
      </c>
    </row>
    <row r="33" spans="1:7" x14ac:dyDescent="0.25">
      <c r="A33" s="259" t="s">
        <v>167</v>
      </c>
      <c r="B33" s="272"/>
      <c r="C33" s="272"/>
      <c r="D33" s="69">
        <v>24</v>
      </c>
      <c r="E33" s="46">
        <v>1</v>
      </c>
      <c r="F33" s="46">
        <f t="shared" si="2"/>
        <v>1</v>
      </c>
      <c r="G33" s="81">
        <f t="shared" si="3"/>
        <v>2</v>
      </c>
    </row>
    <row r="34" spans="1:7" x14ac:dyDescent="0.25">
      <c r="A34" s="257" t="s">
        <v>168</v>
      </c>
      <c r="B34" s="272"/>
      <c r="C34" s="272"/>
      <c r="D34" s="69">
        <v>15</v>
      </c>
      <c r="E34" s="63">
        <v>1</v>
      </c>
      <c r="F34" s="63">
        <f t="shared" si="2"/>
        <v>1</v>
      </c>
      <c r="G34" s="82">
        <f t="shared" si="3"/>
        <v>1</v>
      </c>
    </row>
    <row r="35" spans="1:7" ht="15.75" thickBot="1" x14ac:dyDescent="0.3">
      <c r="A35" s="258" t="s">
        <v>169</v>
      </c>
      <c r="B35" s="272"/>
      <c r="C35" s="272"/>
      <c r="D35" s="84">
        <v>22</v>
      </c>
      <c r="E35" s="51">
        <v>1</v>
      </c>
      <c r="F35" s="51">
        <f t="shared" si="2"/>
        <v>1</v>
      </c>
      <c r="G35" s="85">
        <f t="shared" si="3"/>
        <v>2</v>
      </c>
    </row>
    <row r="36" spans="1:7" s="8" customFormat="1" x14ac:dyDescent="0.25">
      <c r="A36" s="252" t="s">
        <v>108</v>
      </c>
      <c r="B36" s="303" t="s">
        <v>8</v>
      </c>
      <c r="C36" s="48" t="s">
        <v>9</v>
      </c>
      <c r="D36" s="86">
        <v>90</v>
      </c>
      <c r="E36" s="48">
        <v>1</v>
      </c>
      <c r="F36" s="48">
        <f t="shared" si="2"/>
        <v>3</v>
      </c>
      <c r="G36" s="87">
        <f t="shared" si="3"/>
        <v>5</v>
      </c>
    </row>
    <row r="37" spans="1:7" x14ac:dyDescent="0.25">
      <c r="A37" s="30" t="s">
        <v>22</v>
      </c>
      <c r="B37" s="272"/>
      <c r="C37" s="301" t="s">
        <v>10</v>
      </c>
      <c r="D37" s="79">
        <v>56</v>
      </c>
      <c r="E37" s="79">
        <v>1</v>
      </c>
      <c r="F37" s="79">
        <f t="shared" si="2"/>
        <v>2</v>
      </c>
      <c r="G37" s="80">
        <f t="shared" si="3"/>
        <v>3</v>
      </c>
    </row>
    <row r="38" spans="1:7" s="8" customFormat="1" x14ac:dyDescent="0.25">
      <c r="A38" s="83" t="s">
        <v>158</v>
      </c>
      <c r="B38" s="272"/>
      <c r="C38" s="272"/>
      <c r="D38" s="49">
        <v>34</v>
      </c>
      <c r="E38" s="246">
        <v>1</v>
      </c>
      <c r="F38" s="246">
        <f t="shared" si="2"/>
        <v>1</v>
      </c>
      <c r="G38" s="81">
        <f t="shared" si="3"/>
        <v>2</v>
      </c>
    </row>
    <row r="39" spans="1:7" s="8" customFormat="1" ht="15.75" thickBot="1" x14ac:dyDescent="0.3">
      <c r="A39" s="253" t="s">
        <v>159</v>
      </c>
      <c r="B39" s="304"/>
      <c r="C39" s="304"/>
      <c r="D39" s="50">
        <v>22</v>
      </c>
      <c r="E39" s="247">
        <v>1</v>
      </c>
      <c r="F39" s="247">
        <f t="shared" si="2"/>
        <v>1</v>
      </c>
      <c r="G39" s="90">
        <f t="shared" si="3"/>
        <v>2</v>
      </c>
    </row>
    <row r="40" spans="1:7" s="8" customFormat="1" ht="15.75" thickBot="1" x14ac:dyDescent="0.3">
      <c r="A40" s="89" t="s">
        <v>109</v>
      </c>
      <c r="B40" s="32" t="s">
        <v>8</v>
      </c>
      <c r="C40" s="32" t="s">
        <v>9</v>
      </c>
      <c r="D40" s="50">
        <v>60</v>
      </c>
      <c r="E40" s="32">
        <v>1</v>
      </c>
      <c r="F40" s="32">
        <f t="shared" si="2"/>
        <v>2</v>
      </c>
      <c r="G40" s="90">
        <f t="shared" si="3"/>
        <v>3</v>
      </c>
    </row>
    <row r="41" spans="1:7" x14ac:dyDescent="0.25">
      <c r="A41" s="276" t="s">
        <v>13</v>
      </c>
      <c r="B41" s="272" t="s">
        <v>8</v>
      </c>
      <c r="C41" s="63" t="s">
        <v>9</v>
      </c>
      <c r="D41" s="63">
        <v>90</v>
      </c>
      <c r="E41" s="63">
        <v>1</v>
      </c>
      <c r="F41" s="63">
        <f t="shared" si="2"/>
        <v>3</v>
      </c>
      <c r="G41" s="82">
        <f t="shared" si="3"/>
        <v>5</v>
      </c>
    </row>
    <row r="42" spans="1:7" x14ac:dyDescent="0.25">
      <c r="A42" s="277"/>
      <c r="B42" s="272"/>
      <c r="C42" s="59" t="s">
        <v>10</v>
      </c>
      <c r="D42" s="104">
        <v>55</v>
      </c>
      <c r="E42" s="104">
        <v>1</v>
      </c>
      <c r="F42" s="104">
        <f t="shared" si="2"/>
        <v>2</v>
      </c>
      <c r="G42" s="91">
        <f t="shared" si="3"/>
        <v>3</v>
      </c>
    </row>
    <row r="43" spans="1:7" ht="15.75" thickBot="1" x14ac:dyDescent="0.3">
      <c r="A43" s="278"/>
      <c r="B43" s="272"/>
      <c r="C43" s="245" t="s">
        <v>11</v>
      </c>
      <c r="D43" s="104">
        <v>57</v>
      </c>
      <c r="E43" s="104">
        <v>1</v>
      </c>
      <c r="F43" s="61">
        <f t="shared" si="2"/>
        <v>2</v>
      </c>
      <c r="G43" s="70">
        <f t="shared" si="3"/>
        <v>3</v>
      </c>
    </row>
    <row r="44" spans="1:7" s="8" customFormat="1" ht="15.75" customHeight="1" thickBot="1" x14ac:dyDescent="0.3">
      <c r="A44" s="311" t="s">
        <v>134</v>
      </c>
      <c r="B44" s="312"/>
      <c r="C44" s="312"/>
      <c r="D44" s="312"/>
      <c r="E44" s="312"/>
      <c r="F44" s="312"/>
      <c r="G44" s="313"/>
    </row>
    <row r="45" spans="1:7" ht="25.5" customHeight="1" x14ac:dyDescent="0.25">
      <c r="A45" s="279" t="s">
        <v>35</v>
      </c>
      <c r="B45" s="320" t="s">
        <v>8</v>
      </c>
      <c r="C45" s="101" t="s">
        <v>9</v>
      </c>
      <c r="D45" s="65">
        <v>40</v>
      </c>
      <c r="E45" s="65">
        <v>1</v>
      </c>
      <c r="F45" s="65">
        <f t="shared" ref="F45:F55" si="4">CEILING(D45/35,1)</f>
        <v>2</v>
      </c>
      <c r="G45" s="67">
        <f>CEILING(D45/20,1)</f>
        <v>2</v>
      </c>
    </row>
    <row r="46" spans="1:7" ht="19.5" customHeight="1" x14ac:dyDescent="0.25">
      <c r="A46" s="280"/>
      <c r="B46" s="321"/>
      <c r="C46" s="244" t="s">
        <v>10</v>
      </c>
      <c r="D46" s="93">
        <v>37</v>
      </c>
      <c r="E46" s="93">
        <v>1</v>
      </c>
      <c r="F46" s="44">
        <f t="shared" si="4"/>
        <v>2</v>
      </c>
      <c r="G46" s="68">
        <v>3</v>
      </c>
    </row>
    <row r="47" spans="1:7" x14ac:dyDescent="0.25">
      <c r="A47" s="207" t="s">
        <v>22</v>
      </c>
      <c r="B47" s="321"/>
      <c r="C47" s="296" t="s">
        <v>11</v>
      </c>
      <c r="D47" s="93">
        <v>42</v>
      </c>
      <c r="E47" s="93">
        <v>1</v>
      </c>
      <c r="F47" s="44">
        <f t="shared" si="4"/>
        <v>2</v>
      </c>
      <c r="G47" s="68">
        <f t="shared" ref="G47:G55" si="5">CEILING(D47/20,1)</f>
        <v>3</v>
      </c>
    </row>
    <row r="48" spans="1:7" x14ac:dyDescent="0.25">
      <c r="A48" s="94" t="s">
        <v>160</v>
      </c>
      <c r="B48" s="321"/>
      <c r="C48" s="297"/>
      <c r="D48" s="104">
        <v>30</v>
      </c>
      <c r="E48" s="61">
        <v>1</v>
      </c>
      <c r="F48" s="61">
        <f t="shared" si="4"/>
        <v>1</v>
      </c>
      <c r="G48" s="70">
        <f t="shared" si="5"/>
        <v>2</v>
      </c>
    </row>
    <row r="49" spans="1:7" ht="15.75" thickBot="1" x14ac:dyDescent="0.3">
      <c r="A49" s="18" t="s">
        <v>161</v>
      </c>
      <c r="B49" s="322"/>
      <c r="C49" s="298"/>
      <c r="D49" s="95">
        <v>12</v>
      </c>
      <c r="E49" s="96">
        <v>1</v>
      </c>
      <c r="F49" s="96">
        <f t="shared" si="4"/>
        <v>1</v>
      </c>
      <c r="G49" s="75">
        <f t="shared" si="5"/>
        <v>1</v>
      </c>
    </row>
    <row r="50" spans="1:7" ht="26.25" thickBot="1" x14ac:dyDescent="0.3">
      <c r="A50" s="97" t="s">
        <v>14</v>
      </c>
      <c r="B50" s="33"/>
      <c r="C50" s="98" t="s">
        <v>11</v>
      </c>
      <c r="D50" s="99">
        <v>9</v>
      </c>
      <c r="E50" s="99">
        <v>1</v>
      </c>
      <c r="F50" s="99">
        <f t="shared" si="4"/>
        <v>1</v>
      </c>
      <c r="G50" s="100">
        <f t="shared" si="5"/>
        <v>1</v>
      </c>
    </row>
    <row r="51" spans="1:7" x14ac:dyDescent="0.25">
      <c r="A51" s="264" t="s">
        <v>15</v>
      </c>
      <c r="B51" s="269" t="s">
        <v>8</v>
      </c>
      <c r="C51" s="48" t="s">
        <v>9</v>
      </c>
      <c r="D51" s="48">
        <v>15</v>
      </c>
      <c r="E51" s="57">
        <v>1</v>
      </c>
      <c r="F51" s="48">
        <f t="shared" si="4"/>
        <v>1</v>
      </c>
      <c r="G51" s="87">
        <f t="shared" si="5"/>
        <v>1</v>
      </c>
    </row>
    <row r="52" spans="1:7" x14ac:dyDescent="0.25">
      <c r="A52" s="265"/>
      <c r="B52" s="270"/>
      <c r="C52" s="63" t="s">
        <v>10</v>
      </c>
      <c r="D52" s="63">
        <v>8</v>
      </c>
      <c r="E52" s="46">
        <v>1</v>
      </c>
      <c r="F52" s="63">
        <f t="shared" si="4"/>
        <v>1</v>
      </c>
      <c r="G52" s="82">
        <f t="shared" si="5"/>
        <v>1</v>
      </c>
    </row>
    <row r="53" spans="1:7" ht="15.75" thickBot="1" x14ac:dyDescent="0.3">
      <c r="A53" s="266"/>
      <c r="B53" s="271"/>
      <c r="C53" s="55" t="s">
        <v>11</v>
      </c>
      <c r="D53" s="32">
        <v>9</v>
      </c>
      <c r="E53" s="55">
        <v>1</v>
      </c>
      <c r="F53" s="55">
        <f t="shared" si="4"/>
        <v>1</v>
      </c>
      <c r="G53" s="88">
        <f t="shared" si="5"/>
        <v>1</v>
      </c>
    </row>
    <row r="54" spans="1:7" ht="32.25" customHeight="1" x14ac:dyDescent="0.25">
      <c r="A54" s="267" t="s">
        <v>23</v>
      </c>
      <c r="B54" s="320" t="s">
        <v>8</v>
      </c>
      <c r="C54" s="101" t="s">
        <v>9</v>
      </c>
      <c r="D54" s="65">
        <v>60</v>
      </c>
      <c r="E54" s="65">
        <v>1</v>
      </c>
      <c r="F54" s="65">
        <f t="shared" si="4"/>
        <v>2</v>
      </c>
      <c r="G54" s="67">
        <f t="shared" si="5"/>
        <v>3</v>
      </c>
    </row>
    <row r="55" spans="1:7" ht="15.75" customHeight="1" x14ac:dyDescent="0.25">
      <c r="A55" s="268"/>
      <c r="B55" s="321"/>
      <c r="C55" s="102" t="s">
        <v>10</v>
      </c>
      <c r="D55" s="104">
        <v>24</v>
      </c>
      <c r="E55" s="104">
        <v>1</v>
      </c>
      <c r="F55" s="104">
        <f t="shared" si="4"/>
        <v>1</v>
      </c>
      <c r="G55" s="91">
        <f t="shared" si="5"/>
        <v>2</v>
      </c>
    </row>
    <row r="56" spans="1:7" ht="15.75" customHeight="1" x14ac:dyDescent="0.25">
      <c r="A56" s="30" t="s">
        <v>22</v>
      </c>
      <c r="B56" s="321"/>
      <c r="C56" s="296" t="s">
        <v>11</v>
      </c>
      <c r="D56" s="93">
        <v>36</v>
      </c>
      <c r="E56" s="44">
        <v>1</v>
      </c>
      <c r="F56" s="44">
        <f>CEILING(D56/35,1)</f>
        <v>2</v>
      </c>
      <c r="G56" s="68">
        <f>CEILING(D56/20,1)</f>
        <v>2</v>
      </c>
    </row>
    <row r="57" spans="1:7" ht="15.75" customHeight="1" x14ac:dyDescent="0.25">
      <c r="A57" s="105" t="s">
        <v>92</v>
      </c>
      <c r="B57" s="321"/>
      <c r="C57" s="297"/>
      <c r="D57" s="104">
        <v>13</v>
      </c>
      <c r="E57" s="61">
        <v>1</v>
      </c>
      <c r="F57" s="61">
        <f>CEILING(D57/35,1)</f>
        <v>1</v>
      </c>
      <c r="G57" s="70">
        <f>CEILING(D57/20,1)</f>
        <v>1</v>
      </c>
    </row>
    <row r="58" spans="1:7" ht="15.75" thickBot="1" x14ac:dyDescent="0.3">
      <c r="A58" s="106" t="s">
        <v>91</v>
      </c>
      <c r="B58" s="329"/>
      <c r="C58" s="298"/>
      <c r="D58" s="96">
        <v>26</v>
      </c>
      <c r="E58" s="96">
        <v>1</v>
      </c>
      <c r="F58" s="96">
        <f>CEILING(D58/35,1)</f>
        <v>1</v>
      </c>
      <c r="G58" s="75">
        <f>CEILING(D58/20,1)</f>
        <v>2</v>
      </c>
    </row>
    <row r="59" spans="1:7" ht="18" customHeight="1" x14ac:dyDescent="0.25">
      <c r="A59" s="267" t="s">
        <v>23</v>
      </c>
      <c r="B59" s="315" t="s">
        <v>12</v>
      </c>
      <c r="C59" s="101" t="s">
        <v>9</v>
      </c>
      <c r="D59" s="65">
        <v>30</v>
      </c>
      <c r="E59" s="65">
        <v>1</v>
      </c>
      <c r="F59" s="65">
        <f>CEILING(D59/35,1)</f>
        <v>1</v>
      </c>
      <c r="G59" s="67">
        <f>CEILING(D59/20,1)</f>
        <v>2</v>
      </c>
    </row>
    <row r="60" spans="1:7" ht="18" customHeight="1" thickBot="1" x14ac:dyDescent="0.3">
      <c r="A60" s="314"/>
      <c r="B60" s="316"/>
      <c r="C60" s="116" t="s">
        <v>10</v>
      </c>
      <c r="D60" s="96">
        <v>25</v>
      </c>
      <c r="E60" s="96">
        <v>1</v>
      </c>
      <c r="F60" s="96">
        <f>CEILING(D60/35,1)</f>
        <v>1</v>
      </c>
      <c r="G60" s="75">
        <f>CEILING(D60/20,1)</f>
        <v>2</v>
      </c>
    </row>
    <row r="66" spans="1:7" x14ac:dyDescent="0.25">
      <c r="A66" s="111" t="s">
        <v>16</v>
      </c>
      <c r="B66" s="112"/>
    </row>
    <row r="67" spans="1:7" x14ac:dyDescent="0.25">
      <c r="A67" s="36" t="s">
        <v>17</v>
      </c>
      <c r="B67" s="112"/>
      <c r="G67" s="109"/>
    </row>
    <row r="68" spans="1:7" x14ac:dyDescent="0.25">
      <c r="A68" s="36"/>
      <c r="B68" s="112"/>
      <c r="G68" s="109"/>
    </row>
  </sheetData>
  <mergeCells count="40">
    <mergeCell ref="A9:G9"/>
    <mergeCell ref="A25:G25"/>
    <mergeCell ref="A44:G44"/>
    <mergeCell ref="A59:A60"/>
    <mergeCell ref="B59:B60"/>
    <mergeCell ref="B10:B12"/>
    <mergeCell ref="B45:B49"/>
    <mergeCell ref="C47:C49"/>
    <mergeCell ref="A13:A15"/>
    <mergeCell ref="B13:B14"/>
    <mergeCell ref="A16:A17"/>
    <mergeCell ref="B16:B17"/>
    <mergeCell ref="A18:A19"/>
    <mergeCell ref="B18:B19"/>
    <mergeCell ref="C22:C24"/>
    <mergeCell ref="B54:B58"/>
    <mergeCell ref="C56:C58"/>
    <mergeCell ref="C28:C30"/>
    <mergeCell ref="C32:C35"/>
    <mergeCell ref="B26:B30"/>
    <mergeCell ref="B31:B35"/>
    <mergeCell ref="B36:B39"/>
    <mergeCell ref="C37:C39"/>
    <mergeCell ref="A1:G1"/>
    <mergeCell ref="A8:B8"/>
    <mergeCell ref="A2:G2"/>
    <mergeCell ref="A6:B7"/>
    <mergeCell ref="C6:C7"/>
    <mergeCell ref="D6:D7"/>
    <mergeCell ref="E6:G6"/>
    <mergeCell ref="A4:G4"/>
    <mergeCell ref="A5:G5"/>
    <mergeCell ref="A10:A12"/>
    <mergeCell ref="A54:A55"/>
    <mergeCell ref="B51:B53"/>
    <mergeCell ref="A51:A53"/>
    <mergeCell ref="B41:B43"/>
    <mergeCell ref="B20:B24"/>
    <mergeCell ref="A41:A43"/>
    <mergeCell ref="A45:A4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J29" sqref="J29"/>
    </sheetView>
  </sheetViews>
  <sheetFormatPr defaultRowHeight="15" x14ac:dyDescent="0.25"/>
  <cols>
    <col min="1" max="1" width="31.28515625" style="107" customWidth="1"/>
    <col min="2" max="2" width="3.85546875" style="108" customWidth="1"/>
    <col min="3" max="3" width="5.85546875" style="108" customWidth="1"/>
    <col min="4" max="4" width="13.5703125" style="109" customWidth="1"/>
    <col min="5" max="5" width="8" style="110" customWidth="1"/>
    <col min="6" max="6" width="10.28515625" style="110" customWidth="1"/>
    <col min="7" max="7" width="13.85546875" style="110" customWidth="1"/>
  </cols>
  <sheetData>
    <row r="1" spans="1:7" x14ac:dyDescent="0.25">
      <c r="A1" s="281" t="s">
        <v>101</v>
      </c>
      <c r="B1" s="281"/>
      <c r="C1" s="281"/>
      <c r="D1" s="281"/>
      <c r="E1" s="281"/>
      <c r="F1" s="281"/>
      <c r="G1" s="281"/>
    </row>
    <row r="2" spans="1:7" x14ac:dyDescent="0.25">
      <c r="A2" s="281" t="s">
        <v>122</v>
      </c>
      <c r="B2" s="284"/>
      <c r="C2" s="284"/>
      <c r="D2" s="284"/>
      <c r="E2" s="284"/>
      <c r="F2" s="284"/>
      <c r="G2" s="284"/>
    </row>
    <row r="3" spans="1:7" x14ac:dyDescent="0.25">
      <c r="A3" s="36"/>
      <c r="B3" s="37"/>
      <c r="C3" s="37"/>
      <c r="D3" s="9"/>
      <c r="E3" s="9"/>
      <c r="F3" s="9"/>
      <c r="G3" s="9"/>
    </row>
    <row r="4" spans="1:7" x14ac:dyDescent="0.25">
      <c r="A4" s="294"/>
      <c r="B4" s="294"/>
      <c r="C4" s="294"/>
      <c r="D4" s="294"/>
      <c r="E4" s="294"/>
      <c r="F4" s="294"/>
      <c r="G4" s="294"/>
    </row>
    <row r="5" spans="1:7" ht="15.75" thickBot="1" x14ac:dyDescent="0.3">
      <c r="A5" s="295" t="s">
        <v>152</v>
      </c>
      <c r="B5" s="295"/>
      <c r="C5" s="295"/>
      <c r="D5" s="295"/>
      <c r="E5" s="295"/>
      <c r="F5" s="295"/>
      <c r="G5" s="295"/>
    </row>
    <row r="6" spans="1:7" x14ac:dyDescent="0.25">
      <c r="A6" s="285" t="s">
        <v>0</v>
      </c>
      <c r="B6" s="286"/>
      <c r="C6" s="289" t="s">
        <v>1</v>
      </c>
      <c r="D6" s="291" t="s">
        <v>2</v>
      </c>
      <c r="E6" s="289" t="s">
        <v>3</v>
      </c>
      <c r="F6" s="289"/>
      <c r="G6" s="293"/>
    </row>
    <row r="7" spans="1:7" x14ac:dyDescent="0.25">
      <c r="A7" s="287"/>
      <c r="B7" s="288"/>
      <c r="C7" s="290"/>
      <c r="D7" s="292"/>
      <c r="E7" s="39" t="s">
        <v>4</v>
      </c>
      <c r="F7" s="39" t="s">
        <v>5</v>
      </c>
      <c r="G7" s="40" t="s">
        <v>6</v>
      </c>
    </row>
    <row r="8" spans="1:7" ht="15.75" thickBot="1" x14ac:dyDescent="0.3">
      <c r="A8" s="282">
        <v>1</v>
      </c>
      <c r="B8" s="283"/>
      <c r="C8" s="41">
        <v>2</v>
      </c>
      <c r="D8" s="41">
        <v>3</v>
      </c>
      <c r="E8" s="41">
        <v>4</v>
      </c>
      <c r="F8" s="41">
        <v>5</v>
      </c>
      <c r="G8" s="42">
        <v>6</v>
      </c>
    </row>
    <row r="9" spans="1:7" ht="15.75" thickBot="1" x14ac:dyDescent="0.3">
      <c r="A9" s="305" t="s">
        <v>132</v>
      </c>
      <c r="B9" s="306"/>
      <c r="C9" s="306"/>
      <c r="D9" s="306"/>
      <c r="E9" s="306"/>
      <c r="F9" s="306"/>
      <c r="G9" s="307"/>
    </row>
    <row r="10" spans="1:7" s="8" customFormat="1" ht="26.25" thickBot="1" x14ac:dyDescent="0.3">
      <c r="A10" s="256" t="s">
        <v>36</v>
      </c>
      <c r="B10" s="255" t="s">
        <v>8</v>
      </c>
      <c r="C10" s="236" t="s">
        <v>9</v>
      </c>
      <c r="D10" s="236">
        <v>35</v>
      </c>
      <c r="E10" s="248">
        <v>0</v>
      </c>
      <c r="F10" s="248">
        <f t="shared" ref="F10" si="0">CEILING(D10/35,1)</f>
        <v>1</v>
      </c>
      <c r="G10" s="87">
        <f t="shared" ref="G10" si="1">CEILING(D10/20,1)</f>
        <v>2</v>
      </c>
    </row>
    <row r="11" spans="1:7" x14ac:dyDescent="0.25">
      <c r="A11" s="325" t="s">
        <v>93</v>
      </c>
      <c r="B11" s="317" t="s">
        <v>12</v>
      </c>
      <c r="C11" s="48" t="s">
        <v>9</v>
      </c>
      <c r="D11" s="48">
        <v>70</v>
      </c>
      <c r="E11" s="48">
        <v>1</v>
      </c>
      <c r="F11" s="48">
        <f t="shared" ref="F11:F15" si="2">CEILING(D11/35,1)</f>
        <v>2</v>
      </c>
      <c r="G11" s="87">
        <f t="shared" ref="G11:G15" si="3">CEILING(D11/20,1)</f>
        <v>4</v>
      </c>
    </row>
    <row r="12" spans="1:7" ht="15.75" thickBot="1" x14ac:dyDescent="0.3">
      <c r="A12" s="326"/>
      <c r="B12" s="341"/>
      <c r="C12" s="55" t="s">
        <v>10</v>
      </c>
      <c r="D12" s="55">
        <v>0</v>
      </c>
      <c r="E12" s="55">
        <v>1</v>
      </c>
      <c r="F12" s="55">
        <f t="shared" si="2"/>
        <v>0</v>
      </c>
      <c r="G12" s="88">
        <f t="shared" si="3"/>
        <v>0</v>
      </c>
    </row>
    <row r="13" spans="1:7" x14ac:dyDescent="0.25">
      <c r="A13" s="267" t="s">
        <v>21</v>
      </c>
      <c r="B13" s="273" t="s">
        <v>8</v>
      </c>
      <c r="C13" s="48" t="s">
        <v>9</v>
      </c>
      <c r="D13" s="48">
        <v>35</v>
      </c>
      <c r="E13" s="48">
        <v>1</v>
      </c>
      <c r="F13" s="57">
        <f t="shared" si="2"/>
        <v>1</v>
      </c>
      <c r="G13" s="138">
        <f t="shared" si="3"/>
        <v>2</v>
      </c>
    </row>
    <row r="14" spans="1:7" x14ac:dyDescent="0.25">
      <c r="A14" s="342"/>
      <c r="B14" s="274"/>
      <c r="C14" s="59" t="s">
        <v>10</v>
      </c>
      <c r="D14" s="61">
        <v>19</v>
      </c>
      <c r="E14" s="61">
        <v>1</v>
      </c>
      <c r="F14" s="61">
        <f t="shared" si="2"/>
        <v>1</v>
      </c>
      <c r="G14" s="70">
        <f t="shared" si="3"/>
        <v>1</v>
      </c>
    </row>
    <row r="15" spans="1:7" ht="15.75" thickBot="1" x14ac:dyDescent="0.3">
      <c r="A15" s="314"/>
      <c r="B15" s="274"/>
      <c r="C15" s="46" t="s">
        <v>11</v>
      </c>
      <c r="D15" s="61">
        <v>0</v>
      </c>
      <c r="E15" s="61">
        <v>1</v>
      </c>
      <c r="F15" s="61">
        <f t="shared" si="2"/>
        <v>0</v>
      </c>
      <c r="G15" s="70">
        <f t="shared" si="3"/>
        <v>0</v>
      </c>
    </row>
    <row r="16" spans="1:7" ht="15.75" thickBot="1" x14ac:dyDescent="0.3">
      <c r="A16" s="308" t="s">
        <v>133</v>
      </c>
      <c r="B16" s="309"/>
      <c r="C16" s="309"/>
      <c r="D16" s="309"/>
      <c r="E16" s="309"/>
      <c r="F16" s="309"/>
      <c r="G16" s="310"/>
    </row>
    <row r="17" spans="1:7" x14ac:dyDescent="0.25">
      <c r="A17" s="338" t="s">
        <v>7</v>
      </c>
      <c r="B17" s="273" t="s">
        <v>8</v>
      </c>
      <c r="C17" s="65" t="s">
        <v>9</v>
      </c>
      <c r="D17" s="65">
        <v>60</v>
      </c>
      <c r="E17" s="65">
        <v>1</v>
      </c>
      <c r="F17" s="65">
        <f t="shared" ref="F17:F27" si="4">CEILING(D17/35,1)</f>
        <v>2</v>
      </c>
      <c r="G17" s="67">
        <f t="shared" ref="G17:G27" si="5">CEILING(D17/20,1)</f>
        <v>3</v>
      </c>
    </row>
    <row r="18" spans="1:7" x14ac:dyDescent="0.25">
      <c r="A18" s="339"/>
      <c r="B18" s="274"/>
      <c r="C18" s="69" t="s">
        <v>10</v>
      </c>
      <c r="D18" s="61">
        <v>24</v>
      </c>
      <c r="E18" s="61">
        <v>1</v>
      </c>
      <c r="F18" s="61">
        <f t="shared" si="4"/>
        <v>1</v>
      </c>
      <c r="G18" s="70">
        <f t="shared" si="5"/>
        <v>2</v>
      </c>
    </row>
    <row r="19" spans="1:7" ht="15.75" thickBot="1" x14ac:dyDescent="0.3">
      <c r="A19" s="340"/>
      <c r="B19" s="275"/>
      <c r="C19" s="55" t="s">
        <v>10</v>
      </c>
      <c r="D19" s="234">
        <v>26</v>
      </c>
      <c r="E19" s="96">
        <v>1</v>
      </c>
      <c r="F19" s="96">
        <f t="shared" si="4"/>
        <v>1</v>
      </c>
      <c r="G19" s="75">
        <f t="shared" si="5"/>
        <v>2</v>
      </c>
    </row>
    <row r="20" spans="1:7" x14ac:dyDescent="0.25">
      <c r="A20" s="336" t="s">
        <v>7</v>
      </c>
      <c r="B20" s="333" t="s">
        <v>12</v>
      </c>
      <c r="C20" s="51" t="s">
        <v>9</v>
      </c>
      <c r="D20" s="77">
        <v>60</v>
      </c>
      <c r="E20" s="77">
        <v>1</v>
      </c>
      <c r="F20" s="103">
        <f t="shared" si="4"/>
        <v>2</v>
      </c>
      <c r="G20" s="78">
        <f t="shared" si="5"/>
        <v>3</v>
      </c>
    </row>
    <row r="21" spans="1:7" ht="15.75" thickBot="1" x14ac:dyDescent="0.3">
      <c r="A21" s="337"/>
      <c r="B21" s="333"/>
      <c r="C21" s="59" t="s">
        <v>10</v>
      </c>
      <c r="D21" s="61">
        <v>25</v>
      </c>
      <c r="E21" s="102">
        <v>1</v>
      </c>
      <c r="F21" s="102">
        <f t="shared" si="4"/>
        <v>1</v>
      </c>
      <c r="G21" s="187">
        <f t="shared" si="5"/>
        <v>2</v>
      </c>
    </row>
    <row r="22" spans="1:7" x14ac:dyDescent="0.25">
      <c r="A22" s="330" t="s">
        <v>108</v>
      </c>
      <c r="B22" s="273" t="s">
        <v>8</v>
      </c>
      <c r="C22" s="48" t="s">
        <v>9</v>
      </c>
      <c r="D22" s="86">
        <v>60</v>
      </c>
      <c r="E22" s="48">
        <v>1</v>
      </c>
      <c r="F22" s="48">
        <f t="shared" si="4"/>
        <v>2</v>
      </c>
      <c r="G22" s="87">
        <f t="shared" si="5"/>
        <v>3</v>
      </c>
    </row>
    <row r="23" spans="1:7" ht="15.75" thickBot="1" x14ac:dyDescent="0.3">
      <c r="A23" s="331"/>
      <c r="B23" s="275"/>
      <c r="C23" s="55" t="s">
        <v>10</v>
      </c>
      <c r="D23" s="55">
        <v>17</v>
      </c>
      <c r="E23" s="55">
        <v>1</v>
      </c>
      <c r="F23" s="55">
        <f t="shared" si="4"/>
        <v>1</v>
      </c>
      <c r="G23" s="88">
        <f t="shared" si="5"/>
        <v>1</v>
      </c>
    </row>
    <row r="24" spans="1:7" ht="15.75" thickBot="1" x14ac:dyDescent="0.3">
      <c r="A24" s="89" t="s">
        <v>109</v>
      </c>
      <c r="B24" s="10" t="s">
        <v>8</v>
      </c>
      <c r="C24" s="32" t="s">
        <v>9</v>
      </c>
      <c r="D24" s="50">
        <v>60</v>
      </c>
      <c r="E24" s="32">
        <v>1</v>
      </c>
      <c r="F24" s="32">
        <f t="shared" si="4"/>
        <v>2</v>
      </c>
      <c r="G24" s="90">
        <f t="shared" si="5"/>
        <v>3</v>
      </c>
    </row>
    <row r="25" spans="1:7" x14ac:dyDescent="0.25">
      <c r="A25" s="335" t="s">
        <v>13</v>
      </c>
      <c r="B25" s="332" t="s">
        <v>8</v>
      </c>
      <c r="C25" s="48" t="s">
        <v>9</v>
      </c>
      <c r="D25" s="48">
        <v>60</v>
      </c>
      <c r="E25" s="48">
        <v>1</v>
      </c>
      <c r="F25" s="48">
        <f t="shared" si="4"/>
        <v>2</v>
      </c>
      <c r="G25" s="87">
        <f t="shared" si="5"/>
        <v>3</v>
      </c>
    </row>
    <row r="26" spans="1:7" x14ac:dyDescent="0.25">
      <c r="A26" s="336"/>
      <c r="B26" s="333"/>
      <c r="C26" s="59" t="s">
        <v>10</v>
      </c>
      <c r="D26" s="104">
        <v>23</v>
      </c>
      <c r="E26" s="104">
        <v>1</v>
      </c>
      <c r="F26" s="104">
        <f t="shared" si="4"/>
        <v>1</v>
      </c>
      <c r="G26" s="91">
        <f t="shared" si="5"/>
        <v>2</v>
      </c>
    </row>
    <row r="27" spans="1:7" ht="15.75" thickBot="1" x14ac:dyDescent="0.3">
      <c r="A27" s="337"/>
      <c r="B27" s="334"/>
      <c r="C27" s="55" t="s">
        <v>11</v>
      </c>
      <c r="D27" s="95">
        <v>29</v>
      </c>
      <c r="E27" s="95">
        <v>1</v>
      </c>
      <c r="F27" s="96">
        <f t="shared" si="4"/>
        <v>1</v>
      </c>
      <c r="G27" s="75">
        <f t="shared" si="5"/>
        <v>2</v>
      </c>
    </row>
    <row r="28" spans="1:7" x14ac:dyDescent="0.25">
      <c r="A28" s="36"/>
      <c r="B28" s="112"/>
      <c r="G28" s="109"/>
    </row>
    <row r="30" spans="1:7" x14ac:dyDescent="0.25">
      <c r="A30" s="111" t="s">
        <v>16</v>
      </c>
      <c r="B30" s="112"/>
    </row>
    <row r="31" spans="1:7" x14ac:dyDescent="0.25">
      <c r="A31" s="36" t="s">
        <v>17</v>
      </c>
      <c r="B31" s="112"/>
    </row>
    <row r="32" spans="1:7" x14ac:dyDescent="0.25">
      <c r="A32" s="235" t="s">
        <v>151</v>
      </c>
    </row>
  </sheetData>
  <mergeCells count="23">
    <mergeCell ref="A1:G1"/>
    <mergeCell ref="A2:G2"/>
    <mergeCell ref="A4:G4"/>
    <mergeCell ref="A5:G5"/>
    <mergeCell ref="A6:B7"/>
    <mergeCell ref="C6:C7"/>
    <mergeCell ref="D6:D7"/>
    <mergeCell ref="E6:G6"/>
    <mergeCell ref="A11:A12"/>
    <mergeCell ref="B11:B12"/>
    <mergeCell ref="B13:B15"/>
    <mergeCell ref="A13:A15"/>
    <mergeCell ref="A8:B8"/>
    <mergeCell ref="A9:G9"/>
    <mergeCell ref="A22:A23"/>
    <mergeCell ref="B22:B23"/>
    <mergeCell ref="B25:B27"/>
    <mergeCell ref="A25:A27"/>
    <mergeCell ref="A16:G16"/>
    <mergeCell ref="B17:B19"/>
    <mergeCell ref="B20:B21"/>
    <mergeCell ref="A17:A19"/>
    <mergeCell ref="A20:A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opLeftCell="A64" workbookViewId="0">
      <selection activeCell="M91" sqref="M91"/>
    </sheetView>
  </sheetViews>
  <sheetFormatPr defaultRowHeight="15" x14ac:dyDescent="0.25"/>
  <cols>
    <col min="1" max="1" width="30" style="229" customWidth="1"/>
    <col min="2" max="2" width="4.28515625" style="112" customWidth="1"/>
    <col min="3" max="3" width="4.42578125" style="112" customWidth="1"/>
    <col min="4" max="4" width="9.85546875" style="109" customWidth="1"/>
    <col min="5" max="5" width="7.85546875" style="9" customWidth="1"/>
    <col min="6" max="6" width="7.42578125" style="9" customWidth="1"/>
    <col min="7" max="7" width="8" style="9" customWidth="1"/>
    <col min="8" max="8" width="10.42578125" style="9" customWidth="1"/>
  </cols>
  <sheetData>
    <row r="1" spans="1:9" ht="15.75" x14ac:dyDescent="0.25">
      <c r="A1" s="281" t="s">
        <v>102</v>
      </c>
      <c r="B1" s="281"/>
      <c r="C1" s="281"/>
      <c r="D1" s="281"/>
      <c r="E1" s="281"/>
      <c r="F1" s="281"/>
      <c r="G1" s="281"/>
      <c r="H1" s="281"/>
      <c r="I1" s="1"/>
    </row>
    <row r="2" spans="1:9" ht="15.75" x14ac:dyDescent="0.25">
      <c r="A2" s="281" t="s">
        <v>122</v>
      </c>
      <c r="B2" s="281"/>
      <c r="C2" s="281"/>
      <c r="D2" s="281"/>
      <c r="E2" s="281"/>
      <c r="F2" s="281"/>
      <c r="G2" s="281"/>
      <c r="H2" s="281"/>
      <c r="I2" s="1"/>
    </row>
    <row r="3" spans="1:9" x14ac:dyDescent="0.25">
      <c r="A3" s="38"/>
      <c r="B3" s="37"/>
      <c r="C3" s="37"/>
      <c r="D3" s="9"/>
    </row>
    <row r="4" spans="1:9" ht="15.75" thickBot="1" x14ac:dyDescent="0.3">
      <c r="A4" s="281" t="s">
        <v>150</v>
      </c>
      <c r="B4" s="281"/>
      <c r="C4" s="281"/>
      <c r="D4" s="281"/>
      <c r="E4" s="281"/>
      <c r="F4" s="281"/>
      <c r="G4" s="281"/>
      <c r="H4" s="281"/>
    </row>
    <row r="5" spans="1:9" ht="15" customHeight="1" x14ac:dyDescent="0.25">
      <c r="A5" s="364" t="s">
        <v>0</v>
      </c>
      <c r="B5" s="365"/>
      <c r="C5" s="368" t="s">
        <v>1</v>
      </c>
      <c r="D5" s="291" t="s">
        <v>2</v>
      </c>
      <c r="E5" s="370" t="s">
        <v>3</v>
      </c>
      <c r="F5" s="370"/>
      <c r="G5" s="370"/>
      <c r="H5" s="371"/>
    </row>
    <row r="6" spans="1:9" ht="25.5" x14ac:dyDescent="0.25">
      <c r="A6" s="366"/>
      <c r="B6" s="367"/>
      <c r="C6" s="369"/>
      <c r="D6" s="292"/>
      <c r="E6" s="123" t="s">
        <v>18</v>
      </c>
      <c r="F6" s="123" t="s">
        <v>5</v>
      </c>
      <c r="G6" s="123" t="s">
        <v>19</v>
      </c>
      <c r="H6" s="40" t="s">
        <v>20</v>
      </c>
    </row>
    <row r="7" spans="1:9" ht="15.75" thickBot="1" x14ac:dyDescent="0.3">
      <c r="A7" s="282">
        <v>1</v>
      </c>
      <c r="B7" s="283"/>
      <c r="C7" s="126">
        <v>2</v>
      </c>
      <c r="D7" s="41">
        <v>3</v>
      </c>
      <c r="E7" s="41">
        <v>4</v>
      </c>
      <c r="F7" s="41">
        <v>5</v>
      </c>
      <c r="G7" s="41">
        <v>6</v>
      </c>
      <c r="H7" s="210">
        <v>7</v>
      </c>
    </row>
    <row r="8" spans="1:9" ht="15.75" thickBot="1" x14ac:dyDescent="0.3">
      <c r="A8" s="308" t="s">
        <v>123</v>
      </c>
      <c r="B8" s="309"/>
      <c r="C8" s="309"/>
      <c r="D8" s="309"/>
      <c r="E8" s="309"/>
      <c r="F8" s="309"/>
      <c r="G8" s="309"/>
      <c r="H8" s="310"/>
    </row>
    <row r="9" spans="1:9" x14ac:dyDescent="0.25">
      <c r="A9" s="264" t="s">
        <v>34</v>
      </c>
      <c r="B9" s="333" t="s">
        <v>8</v>
      </c>
      <c r="C9" s="113" t="s">
        <v>9</v>
      </c>
      <c r="D9" s="63">
        <v>30</v>
      </c>
      <c r="E9" s="63">
        <v>1</v>
      </c>
      <c r="F9" s="63">
        <f t="shared" ref="F9:F29" si="0">CEILING(D9/35,1)</f>
        <v>1</v>
      </c>
      <c r="G9" s="63">
        <f t="shared" ref="G9:G29" si="1">CEILING(D9/20,1)</f>
        <v>2</v>
      </c>
      <c r="H9" s="211"/>
    </row>
    <row r="10" spans="1:9" x14ac:dyDescent="0.25">
      <c r="A10" s="265"/>
      <c r="B10" s="272"/>
      <c r="C10" s="49" t="s">
        <v>10</v>
      </c>
      <c r="D10" s="63">
        <v>9</v>
      </c>
      <c r="E10" s="46">
        <v>1</v>
      </c>
      <c r="F10" s="46">
        <f t="shared" si="0"/>
        <v>1</v>
      </c>
      <c r="G10" s="46">
        <f t="shared" si="1"/>
        <v>1</v>
      </c>
      <c r="H10" s="212"/>
    </row>
    <row r="11" spans="1:9" ht="15.75" thickBot="1" x14ac:dyDescent="0.3">
      <c r="A11" s="266"/>
      <c r="B11" s="272"/>
      <c r="C11" s="213" t="s">
        <v>11</v>
      </c>
      <c r="D11" s="51">
        <v>8</v>
      </c>
      <c r="E11" s="59">
        <v>1</v>
      </c>
      <c r="F11" s="59">
        <f t="shared" si="0"/>
        <v>1</v>
      </c>
      <c r="G11" s="59">
        <f t="shared" si="1"/>
        <v>1</v>
      </c>
      <c r="H11" s="214"/>
    </row>
    <row r="12" spans="1:9" x14ac:dyDescent="0.25">
      <c r="A12" s="264" t="s">
        <v>34</v>
      </c>
      <c r="B12" s="317" t="s">
        <v>12</v>
      </c>
      <c r="C12" s="47" t="s">
        <v>9</v>
      </c>
      <c r="D12" s="48">
        <v>15</v>
      </c>
      <c r="E12" s="48">
        <v>1</v>
      </c>
      <c r="F12" s="48">
        <f t="shared" si="0"/>
        <v>1</v>
      </c>
      <c r="G12" s="48">
        <f t="shared" si="1"/>
        <v>1</v>
      </c>
      <c r="H12" s="215"/>
    </row>
    <row r="13" spans="1:9" ht="15.75" thickBot="1" x14ac:dyDescent="0.3">
      <c r="A13" s="266"/>
      <c r="B13" s="341"/>
      <c r="C13" s="216" t="s">
        <v>10</v>
      </c>
      <c r="D13" s="96">
        <v>9</v>
      </c>
      <c r="E13" s="96">
        <v>1</v>
      </c>
      <c r="F13" s="96">
        <f t="shared" si="0"/>
        <v>1</v>
      </c>
      <c r="G13" s="96">
        <f t="shared" si="1"/>
        <v>1</v>
      </c>
      <c r="H13" s="209"/>
    </row>
    <row r="14" spans="1:9" ht="24" customHeight="1" x14ac:dyDescent="0.25">
      <c r="A14" s="264" t="s">
        <v>94</v>
      </c>
      <c r="B14" s="303" t="s">
        <v>8</v>
      </c>
      <c r="C14" s="48" t="s">
        <v>9</v>
      </c>
      <c r="D14" s="48">
        <v>15</v>
      </c>
      <c r="E14" s="48">
        <v>1</v>
      </c>
      <c r="F14" s="48">
        <f t="shared" si="0"/>
        <v>1</v>
      </c>
      <c r="G14" s="48">
        <f t="shared" si="1"/>
        <v>1</v>
      </c>
      <c r="H14" s="215"/>
    </row>
    <row r="15" spans="1:9" ht="15.75" thickBot="1" x14ac:dyDescent="0.3">
      <c r="A15" s="265"/>
      <c r="B15" s="272"/>
      <c r="C15" s="55" t="s">
        <v>10</v>
      </c>
      <c r="D15" s="55">
        <v>7</v>
      </c>
      <c r="E15" s="55">
        <v>1</v>
      </c>
      <c r="F15" s="55">
        <f t="shared" si="0"/>
        <v>1</v>
      </c>
      <c r="G15" s="55">
        <f t="shared" si="1"/>
        <v>1</v>
      </c>
      <c r="H15" s="217"/>
    </row>
    <row r="16" spans="1:9" s="8" customFormat="1" ht="15.75" thickBot="1" x14ac:dyDescent="0.3">
      <c r="A16" s="266"/>
      <c r="B16" s="272"/>
      <c r="C16" s="55" t="s">
        <v>11</v>
      </c>
      <c r="D16" s="51">
        <v>5</v>
      </c>
      <c r="E16" s="59"/>
      <c r="F16" s="59">
        <f t="shared" si="0"/>
        <v>1</v>
      </c>
      <c r="G16" s="59">
        <f t="shared" si="1"/>
        <v>1</v>
      </c>
      <c r="H16" s="214"/>
    </row>
    <row r="17" spans="1:8" x14ac:dyDescent="0.25">
      <c r="A17" s="264" t="s">
        <v>39</v>
      </c>
      <c r="B17" s="323" t="s">
        <v>8</v>
      </c>
      <c r="C17" s="218" t="s">
        <v>9</v>
      </c>
      <c r="D17" s="57">
        <v>20</v>
      </c>
      <c r="E17" s="57">
        <v>1</v>
      </c>
      <c r="F17" s="48">
        <f t="shared" si="0"/>
        <v>1</v>
      </c>
      <c r="G17" s="48">
        <f t="shared" si="1"/>
        <v>1</v>
      </c>
      <c r="H17" s="215"/>
    </row>
    <row r="18" spans="1:8" x14ac:dyDescent="0.25">
      <c r="A18" s="265"/>
      <c r="B18" s="324"/>
      <c r="C18" s="46" t="s">
        <v>10</v>
      </c>
      <c r="D18" s="61">
        <v>19</v>
      </c>
      <c r="E18" s="61">
        <v>1</v>
      </c>
      <c r="F18" s="61">
        <f t="shared" si="0"/>
        <v>1</v>
      </c>
      <c r="G18" s="61">
        <f t="shared" si="1"/>
        <v>1</v>
      </c>
      <c r="H18" s="219"/>
    </row>
    <row r="19" spans="1:8" ht="15.75" thickBot="1" x14ac:dyDescent="0.3">
      <c r="A19" s="266"/>
      <c r="B19" s="319"/>
      <c r="C19" s="50" t="s">
        <v>11</v>
      </c>
      <c r="D19" s="96">
        <v>23</v>
      </c>
      <c r="E19" s="96">
        <v>1</v>
      </c>
      <c r="F19" s="96">
        <f t="shared" si="0"/>
        <v>1</v>
      </c>
      <c r="G19" s="96">
        <f t="shared" si="1"/>
        <v>2</v>
      </c>
      <c r="H19" s="220"/>
    </row>
    <row r="20" spans="1:8" x14ac:dyDescent="0.25">
      <c r="A20" s="264" t="s">
        <v>39</v>
      </c>
      <c r="B20" s="323" t="s">
        <v>12</v>
      </c>
      <c r="C20" s="113" t="s">
        <v>9</v>
      </c>
      <c r="D20" s="63">
        <v>20</v>
      </c>
      <c r="E20" s="63">
        <v>1</v>
      </c>
      <c r="F20" s="63">
        <f t="shared" si="0"/>
        <v>1</v>
      </c>
      <c r="G20" s="63">
        <f t="shared" si="1"/>
        <v>1</v>
      </c>
      <c r="H20" s="211"/>
    </row>
    <row r="21" spans="1:8" ht="15.75" thickBot="1" x14ac:dyDescent="0.3">
      <c r="A21" s="266"/>
      <c r="B21" s="324"/>
      <c r="C21" s="213" t="s">
        <v>10</v>
      </c>
      <c r="D21" s="51">
        <v>16</v>
      </c>
      <c r="E21" s="51">
        <v>1</v>
      </c>
      <c r="F21" s="59">
        <f t="shared" si="0"/>
        <v>1</v>
      </c>
      <c r="G21" s="59">
        <f t="shared" si="1"/>
        <v>1</v>
      </c>
      <c r="H21" s="214"/>
    </row>
    <row r="22" spans="1:8" x14ac:dyDescent="0.25">
      <c r="A22" s="335" t="s">
        <v>40</v>
      </c>
      <c r="B22" s="317" t="s">
        <v>8</v>
      </c>
      <c r="C22" s="48" t="s">
        <v>9</v>
      </c>
      <c r="D22" s="48">
        <v>15</v>
      </c>
      <c r="E22" s="48">
        <v>1</v>
      </c>
      <c r="F22" s="48">
        <f t="shared" si="0"/>
        <v>1</v>
      </c>
      <c r="G22" s="48">
        <f t="shared" si="1"/>
        <v>1</v>
      </c>
      <c r="H22" s="215"/>
    </row>
    <row r="23" spans="1:8" x14ac:dyDescent="0.25">
      <c r="A23" s="336"/>
      <c r="B23" s="343"/>
      <c r="C23" s="46" t="s">
        <v>10</v>
      </c>
      <c r="D23" s="46">
        <v>7</v>
      </c>
      <c r="E23" s="46">
        <v>1</v>
      </c>
      <c r="F23" s="46">
        <f t="shared" si="0"/>
        <v>1</v>
      </c>
      <c r="G23" s="46">
        <f t="shared" si="1"/>
        <v>1</v>
      </c>
      <c r="H23" s="212"/>
    </row>
    <row r="24" spans="1:8" ht="15.75" thickBot="1" x14ac:dyDescent="0.3">
      <c r="A24" s="337"/>
      <c r="B24" s="11"/>
      <c r="C24" s="55" t="s">
        <v>11</v>
      </c>
      <c r="D24" s="55">
        <v>10</v>
      </c>
      <c r="E24" s="55">
        <v>1</v>
      </c>
      <c r="F24" s="55">
        <f t="shared" si="0"/>
        <v>1</v>
      </c>
      <c r="G24" s="55">
        <f t="shared" si="1"/>
        <v>1</v>
      </c>
      <c r="H24" s="217"/>
    </row>
    <row r="25" spans="1:8" ht="16.5" customHeight="1" x14ac:dyDescent="0.25">
      <c r="A25" s="344" t="s">
        <v>41</v>
      </c>
      <c r="B25" s="318" t="s">
        <v>8</v>
      </c>
      <c r="C25" s="113" t="s">
        <v>9</v>
      </c>
      <c r="D25" s="63">
        <v>15</v>
      </c>
      <c r="E25" s="63">
        <v>1</v>
      </c>
      <c r="F25" s="63">
        <f t="shared" si="0"/>
        <v>1</v>
      </c>
      <c r="G25" s="63">
        <f t="shared" si="1"/>
        <v>1</v>
      </c>
      <c r="H25" s="211"/>
    </row>
    <row r="26" spans="1:8" ht="16.5" customHeight="1" x14ac:dyDescent="0.25">
      <c r="A26" s="350"/>
      <c r="B26" s="343"/>
      <c r="C26" s="49" t="s">
        <v>10</v>
      </c>
      <c r="D26" s="46">
        <v>7</v>
      </c>
      <c r="E26" s="46">
        <v>1</v>
      </c>
      <c r="F26" s="46">
        <f t="shared" si="0"/>
        <v>1</v>
      </c>
      <c r="G26" s="46">
        <f t="shared" si="1"/>
        <v>1</v>
      </c>
      <c r="H26" s="212"/>
    </row>
    <row r="27" spans="1:8" ht="19.5" customHeight="1" thickBot="1" x14ac:dyDescent="0.3">
      <c r="A27" s="351"/>
      <c r="B27" s="328"/>
      <c r="C27" s="216" t="s">
        <v>11</v>
      </c>
      <c r="D27" s="55">
        <v>6</v>
      </c>
      <c r="E27" s="55">
        <v>1</v>
      </c>
      <c r="F27" s="55">
        <f t="shared" si="0"/>
        <v>1</v>
      </c>
      <c r="G27" s="55">
        <f t="shared" si="1"/>
        <v>1</v>
      </c>
      <c r="H27" s="217"/>
    </row>
    <row r="28" spans="1:8" ht="15.75" customHeight="1" x14ac:dyDescent="0.25">
      <c r="A28" s="344" t="s">
        <v>41</v>
      </c>
      <c r="B28" s="323" t="s">
        <v>12</v>
      </c>
      <c r="C28" s="47" t="s">
        <v>9</v>
      </c>
      <c r="D28" s="48">
        <v>15</v>
      </c>
      <c r="E28" s="48">
        <v>1</v>
      </c>
      <c r="F28" s="48">
        <f t="shared" si="0"/>
        <v>1</v>
      </c>
      <c r="G28" s="48">
        <f t="shared" si="1"/>
        <v>1</v>
      </c>
      <c r="H28" s="215"/>
    </row>
    <row r="29" spans="1:8" ht="22.5" customHeight="1" thickBot="1" x14ac:dyDescent="0.3">
      <c r="A29" s="345"/>
      <c r="B29" s="270"/>
      <c r="C29" s="213" t="s">
        <v>10</v>
      </c>
      <c r="D29" s="51">
        <v>5</v>
      </c>
      <c r="E29" s="51">
        <v>1</v>
      </c>
      <c r="F29" s="59">
        <f t="shared" si="0"/>
        <v>1</v>
      </c>
      <c r="G29" s="59">
        <f t="shared" si="1"/>
        <v>1</v>
      </c>
      <c r="H29" s="214"/>
    </row>
    <row r="30" spans="1:8" s="8" customFormat="1" ht="22.5" customHeight="1" thickBot="1" x14ac:dyDescent="0.3">
      <c r="A30" s="361" t="s">
        <v>125</v>
      </c>
      <c r="B30" s="362"/>
      <c r="C30" s="362"/>
      <c r="D30" s="362"/>
      <c r="E30" s="362"/>
      <c r="F30" s="362"/>
      <c r="G30" s="362"/>
      <c r="H30" s="363"/>
    </row>
    <row r="31" spans="1:8" ht="16.5" customHeight="1" x14ac:dyDescent="0.25">
      <c r="A31" s="325" t="s">
        <v>104</v>
      </c>
      <c r="B31" s="273" t="s">
        <v>8</v>
      </c>
      <c r="C31" s="48" t="s">
        <v>9</v>
      </c>
      <c r="D31" s="65">
        <v>30</v>
      </c>
      <c r="E31" s="65">
        <v>1</v>
      </c>
      <c r="F31" s="65">
        <f>CEILING(D31/35,1)</f>
        <v>1</v>
      </c>
      <c r="G31" s="65">
        <f>CEILING(D31/20,1)</f>
        <v>2</v>
      </c>
      <c r="H31" s="208"/>
    </row>
    <row r="32" spans="1:8" s="8" customFormat="1" ht="16.5" customHeight="1" thickBot="1" x14ac:dyDescent="0.3">
      <c r="A32" s="326"/>
      <c r="B32" s="275"/>
      <c r="C32" s="55" t="s">
        <v>10</v>
      </c>
      <c r="D32" s="96">
        <v>13</v>
      </c>
      <c r="E32" s="96">
        <v>1</v>
      </c>
      <c r="F32" s="96">
        <f>CEILING(D32/35,1)</f>
        <v>1</v>
      </c>
      <c r="G32" s="96">
        <f>CEILING(D32/20,1)</f>
        <v>1</v>
      </c>
      <c r="H32" s="209"/>
    </row>
    <row r="33" spans="1:8" s="8" customFormat="1" ht="22.5" customHeight="1" thickBot="1" x14ac:dyDescent="0.3">
      <c r="A33" s="358" t="s">
        <v>124</v>
      </c>
      <c r="B33" s="359"/>
      <c r="C33" s="359"/>
      <c r="D33" s="359"/>
      <c r="E33" s="359"/>
      <c r="F33" s="359"/>
      <c r="G33" s="359"/>
      <c r="H33" s="360"/>
    </row>
    <row r="34" spans="1:8" x14ac:dyDescent="0.25">
      <c r="A34" s="12" t="s">
        <v>149</v>
      </c>
      <c r="B34" s="323" t="s">
        <v>8</v>
      </c>
      <c r="C34" s="48" t="s">
        <v>10</v>
      </c>
      <c r="D34" s="48">
        <v>40</v>
      </c>
      <c r="E34" s="48">
        <v>1</v>
      </c>
      <c r="F34" s="48">
        <f t="shared" ref="F34:F64" si="2">CEILING(D34/35,1)</f>
        <v>2</v>
      </c>
      <c r="G34" s="48">
        <f t="shared" ref="G34:G64" si="3">CEILING(D34/20,1)</f>
        <v>2</v>
      </c>
      <c r="H34" s="87"/>
    </row>
    <row r="35" spans="1:8" ht="15.75" thickBot="1" x14ac:dyDescent="0.3">
      <c r="A35" s="31" t="s">
        <v>24</v>
      </c>
      <c r="B35" s="319"/>
      <c r="C35" s="55" t="s">
        <v>11</v>
      </c>
      <c r="D35" s="55">
        <v>48</v>
      </c>
      <c r="E35" s="55">
        <v>1</v>
      </c>
      <c r="F35" s="55">
        <f t="shared" si="2"/>
        <v>2</v>
      </c>
      <c r="G35" s="55">
        <f t="shared" si="3"/>
        <v>3</v>
      </c>
      <c r="H35" s="88">
        <f t="shared" ref="H35:H74" si="4">CEILING(D35/25,1)</f>
        <v>2</v>
      </c>
    </row>
    <row r="36" spans="1:8" x14ac:dyDescent="0.25">
      <c r="A36" s="346" t="s">
        <v>110</v>
      </c>
      <c r="B36" s="324" t="s">
        <v>8</v>
      </c>
      <c r="C36" s="63" t="s">
        <v>10</v>
      </c>
      <c r="D36" s="63">
        <v>11</v>
      </c>
      <c r="E36" s="63">
        <v>1</v>
      </c>
      <c r="F36" s="63">
        <f t="shared" si="2"/>
        <v>1</v>
      </c>
      <c r="G36" s="63">
        <f t="shared" si="3"/>
        <v>1</v>
      </c>
      <c r="H36" s="82">
        <f t="shared" si="4"/>
        <v>1</v>
      </c>
    </row>
    <row r="37" spans="1:8" ht="15.75" thickBot="1" x14ac:dyDescent="0.3">
      <c r="A37" s="347"/>
      <c r="B37" s="324"/>
      <c r="C37" s="59" t="s">
        <v>11</v>
      </c>
      <c r="D37" s="59">
        <v>9</v>
      </c>
      <c r="E37" s="59">
        <v>1</v>
      </c>
      <c r="F37" s="59">
        <f t="shared" si="2"/>
        <v>1</v>
      </c>
      <c r="G37" s="59">
        <f t="shared" si="3"/>
        <v>1</v>
      </c>
      <c r="H37" s="135">
        <f t="shared" si="4"/>
        <v>1</v>
      </c>
    </row>
    <row r="38" spans="1:8" ht="25.5" customHeight="1" x14ac:dyDescent="0.25">
      <c r="A38" s="348" t="s">
        <v>88</v>
      </c>
      <c r="B38" s="323" t="s">
        <v>8</v>
      </c>
      <c r="C38" s="48" t="s">
        <v>10</v>
      </c>
      <c r="D38" s="48">
        <v>12</v>
      </c>
      <c r="E38" s="48">
        <v>1</v>
      </c>
      <c r="F38" s="48">
        <f t="shared" si="2"/>
        <v>1</v>
      </c>
      <c r="G38" s="48">
        <f t="shared" si="3"/>
        <v>1</v>
      </c>
      <c r="H38" s="87">
        <f t="shared" si="4"/>
        <v>1</v>
      </c>
    </row>
    <row r="39" spans="1:8" ht="15.75" thickBot="1" x14ac:dyDescent="0.3">
      <c r="A39" s="349"/>
      <c r="B39" s="319"/>
      <c r="C39" s="55" t="s">
        <v>11</v>
      </c>
      <c r="D39" s="55">
        <v>14</v>
      </c>
      <c r="E39" s="55">
        <v>1</v>
      </c>
      <c r="F39" s="55">
        <f t="shared" si="2"/>
        <v>1</v>
      </c>
      <c r="G39" s="55">
        <f t="shared" si="3"/>
        <v>1</v>
      </c>
      <c r="H39" s="88">
        <f t="shared" si="4"/>
        <v>1</v>
      </c>
    </row>
    <row r="40" spans="1:8" x14ac:dyDescent="0.25">
      <c r="A40" s="346" t="s">
        <v>25</v>
      </c>
      <c r="B40" s="324" t="s">
        <v>8</v>
      </c>
      <c r="C40" s="63" t="s">
        <v>10</v>
      </c>
      <c r="D40" s="63">
        <v>16</v>
      </c>
      <c r="E40" s="63">
        <v>1</v>
      </c>
      <c r="F40" s="63">
        <f t="shared" si="2"/>
        <v>1</v>
      </c>
      <c r="G40" s="63">
        <f t="shared" si="3"/>
        <v>1</v>
      </c>
      <c r="H40" s="82">
        <f t="shared" si="4"/>
        <v>1</v>
      </c>
    </row>
    <row r="41" spans="1:8" ht="15.75" thickBot="1" x14ac:dyDescent="0.3">
      <c r="A41" s="347"/>
      <c r="B41" s="324"/>
      <c r="C41" s="59" t="s">
        <v>11</v>
      </c>
      <c r="D41" s="59">
        <v>6</v>
      </c>
      <c r="E41" s="59">
        <v>1</v>
      </c>
      <c r="F41" s="59">
        <f t="shared" si="2"/>
        <v>1</v>
      </c>
      <c r="G41" s="59">
        <f t="shared" si="3"/>
        <v>1</v>
      </c>
      <c r="H41" s="135">
        <f t="shared" si="4"/>
        <v>1</v>
      </c>
    </row>
    <row r="42" spans="1:8" x14ac:dyDescent="0.25">
      <c r="A42" s="348" t="s">
        <v>26</v>
      </c>
      <c r="B42" s="323" t="s">
        <v>8</v>
      </c>
      <c r="C42" s="48" t="s">
        <v>10</v>
      </c>
      <c r="D42" s="48">
        <v>8</v>
      </c>
      <c r="E42" s="48">
        <v>1</v>
      </c>
      <c r="F42" s="48">
        <f t="shared" si="2"/>
        <v>1</v>
      </c>
      <c r="G42" s="48">
        <f t="shared" si="3"/>
        <v>1</v>
      </c>
      <c r="H42" s="87">
        <f t="shared" si="4"/>
        <v>1</v>
      </c>
    </row>
    <row r="43" spans="1:8" ht="15.75" thickBot="1" x14ac:dyDescent="0.3">
      <c r="A43" s="349"/>
      <c r="B43" s="319"/>
      <c r="C43" s="55" t="s">
        <v>11</v>
      </c>
      <c r="D43" s="55">
        <v>5</v>
      </c>
      <c r="E43" s="55">
        <v>1</v>
      </c>
      <c r="F43" s="55">
        <f t="shared" si="2"/>
        <v>1</v>
      </c>
      <c r="G43" s="55">
        <f t="shared" si="3"/>
        <v>1</v>
      </c>
      <c r="H43" s="88">
        <f t="shared" si="4"/>
        <v>1</v>
      </c>
    </row>
    <row r="44" spans="1:8" ht="25.5" customHeight="1" x14ac:dyDescent="0.25">
      <c r="A44" s="346" t="s">
        <v>27</v>
      </c>
      <c r="B44" s="324" t="s">
        <v>8</v>
      </c>
      <c r="C44" s="63" t="s">
        <v>10</v>
      </c>
      <c r="D44" s="63">
        <v>41</v>
      </c>
      <c r="E44" s="63">
        <v>1</v>
      </c>
      <c r="F44" s="63">
        <f t="shared" si="2"/>
        <v>2</v>
      </c>
      <c r="G44" s="63">
        <f t="shared" si="3"/>
        <v>3</v>
      </c>
      <c r="H44" s="82">
        <f t="shared" si="4"/>
        <v>2</v>
      </c>
    </row>
    <row r="45" spans="1:8" ht="15.75" thickBot="1" x14ac:dyDescent="0.3">
      <c r="A45" s="347"/>
      <c r="B45" s="324"/>
      <c r="C45" s="59" t="s">
        <v>11</v>
      </c>
      <c r="D45" s="59">
        <v>35</v>
      </c>
      <c r="E45" s="59">
        <v>1</v>
      </c>
      <c r="F45" s="59">
        <f t="shared" si="2"/>
        <v>1</v>
      </c>
      <c r="G45" s="59">
        <f t="shared" si="3"/>
        <v>2</v>
      </c>
      <c r="H45" s="135">
        <f t="shared" si="4"/>
        <v>2</v>
      </c>
    </row>
    <row r="46" spans="1:8" x14ac:dyDescent="0.25">
      <c r="A46" s="348" t="s">
        <v>28</v>
      </c>
      <c r="B46" s="323" t="s">
        <v>8</v>
      </c>
      <c r="C46" s="48" t="s">
        <v>10</v>
      </c>
      <c r="D46" s="48">
        <v>39</v>
      </c>
      <c r="E46" s="48">
        <v>1</v>
      </c>
      <c r="F46" s="48">
        <f t="shared" si="2"/>
        <v>2</v>
      </c>
      <c r="G46" s="48">
        <f t="shared" si="3"/>
        <v>2</v>
      </c>
      <c r="H46" s="87">
        <f t="shared" si="4"/>
        <v>2</v>
      </c>
    </row>
    <row r="47" spans="1:8" ht="15.75" thickBot="1" x14ac:dyDescent="0.3">
      <c r="A47" s="349"/>
      <c r="B47" s="319"/>
      <c r="C47" s="55" t="s">
        <v>11</v>
      </c>
      <c r="D47" s="55">
        <v>25</v>
      </c>
      <c r="E47" s="55">
        <v>1</v>
      </c>
      <c r="F47" s="55">
        <f t="shared" si="2"/>
        <v>1</v>
      </c>
      <c r="G47" s="55">
        <f t="shared" si="3"/>
        <v>2</v>
      </c>
      <c r="H47" s="88">
        <f t="shared" si="4"/>
        <v>1</v>
      </c>
    </row>
    <row r="48" spans="1:8" x14ac:dyDescent="0.25">
      <c r="A48" s="346" t="s">
        <v>29</v>
      </c>
      <c r="B48" s="324" t="s">
        <v>8</v>
      </c>
      <c r="C48" s="63" t="s">
        <v>10</v>
      </c>
      <c r="D48" s="63">
        <v>6</v>
      </c>
      <c r="E48" s="63">
        <v>1</v>
      </c>
      <c r="F48" s="63">
        <f t="shared" si="2"/>
        <v>1</v>
      </c>
      <c r="G48" s="63">
        <f t="shared" si="3"/>
        <v>1</v>
      </c>
      <c r="H48" s="82">
        <f t="shared" si="4"/>
        <v>1</v>
      </c>
    </row>
    <row r="49" spans="1:8" ht="15.75" thickBot="1" x14ac:dyDescent="0.3">
      <c r="A49" s="347"/>
      <c r="B49" s="324"/>
      <c r="C49" s="59" t="s">
        <v>11</v>
      </c>
      <c r="D49" s="59">
        <v>3</v>
      </c>
      <c r="E49" s="59">
        <v>1</v>
      </c>
      <c r="F49" s="59">
        <f t="shared" si="2"/>
        <v>1</v>
      </c>
      <c r="G49" s="59">
        <f t="shared" si="3"/>
        <v>1</v>
      </c>
      <c r="H49" s="135">
        <f t="shared" si="4"/>
        <v>1</v>
      </c>
    </row>
    <row r="50" spans="1:8" x14ac:dyDescent="0.25">
      <c r="A50" s="348" t="s">
        <v>30</v>
      </c>
      <c r="B50" s="323" t="s">
        <v>8</v>
      </c>
      <c r="C50" s="53" t="s">
        <v>10</v>
      </c>
      <c r="D50" s="53">
        <v>13</v>
      </c>
      <c r="E50" s="53">
        <v>1</v>
      </c>
      <c r="F50" s="48">
        <f t="shared" si="2"/>
        <v>1</v>
      </c>
      <c r="G50" s="48">
        <f t="shared" si="3"/>
        <v>1</v>
      </c>
      <c r="H50" s="87">
        <f t="shared" si="4"/>
        <v>1</v>
      </c>
    </row>
    <row r="51" spans="1:8" ht="15.75" thickBot="1" x14ac:dyDescent="0.3">
      <c r="A51" s="349"/>
      <c r="B51" s="319"/>
      <c r="C51" s="54" t="s">
        <v>103</v>
      </c>
      <c r="D51" s="54">
        <v>10</v>
      </c>
      <c r="E51" s="54">
        <v>1</v>
      </c>
      <c r="F51" s="55">
        <f t="shared" si="2"/>
        <v>1</v>
      </c>
      <c r="G51" s="55">
        <f t="shared" si="3"/>
        <v>1</v>
      </c>
      <c r="H51" s="88">
        <f t="shared" si="4"/>
        <v>1</v>
      </c>
    </row>
    <row r="52" spans="1:8" x14ac:dyDescent="0.25">
      <c r="A52" s="352" t="s">
        <v>31</v>
      </c>
      <c r="B52" s="324" t="s">
        <v>8</v>
      </c>
      <c r="C52" s="63" t="s">
        <v>10</v>
      </c>
      <c r="D52" s="63">
        <v>20</v>
      </c>
      <c r="E52" s="63">
        <v>1</v>
      </c>
      <c r="F52" s="63">
        <f t="shared" si="2"/>
        <v>1</v>
      </c>
      <c r="G52" s="63">
        <f t="shared" si="3"/>
        <v>1</v>
      </c>
      <c r="H52" s="82">
        <f t="shared" si="4"/>
        <v>1</v>
      </c>
    </row>
    <row r="53" spans="1:8" ht="15.75" thickBot="1" x14ac:dyDescent="0.3">
      <c r="A53" s="353"/>
      <c r="B53" s="319"/>
      <c r="C53" s="55" t="s">
        <v>11</v>
      </c>
      <c r="D53" s="55">
        <v>16</v>
      </c>
      <c r="E53" s="55">
        <v>1</v>
      </c>
      <c r="F53" s="55">
        <f t="shared" si="2"/>
        <v>1</v>
      </c>
      <c r="G53" s="55">
        <f t="shared" si="3"/>
        <v>1</v>
      </c>
      <c r="H53" s="88">
        <f t="shared" si="4"/>
        <v>1</v>
      </c>
    </row>
    <row r="54" spans="1:8" x14ac:dyDescent="0.25">
      <c r="A54" s="221" t="s">
        <v>118</v>
      </c>
      <c r="B54" s="318" t="s">
        <v>12</v>
      </c>
      <c r="C54" s="357" t="s">
        <v>10</v>
      </c>
      <c r="D54" s="63">
        <v>30</v>
      </c>
      <c r="E54" s="63">
        <v>1</v>
      </c>
      <c r="F54" s="63">
        <f t="shared" si="2"/>
        <v>1</v>
      </c>
      <c r="G54" s="63">
        <f t="shared" si="3"/>
        <v>2</v>
      </c>
      <c r="H54" s="82">
        <f t="shared" si="4"/>
        <v>2</v>
      </c>
    </row>
    <row r="55" spans="1:8" x14ac:dyDescent="0.25">
      <c r="A55" s="13" t="s">
        <v>32</v>
      </c>
      <c r="B55" s="343"/>
      <c r="C55" s="299"/>
      <c r="D55" s="46">
        <v>15</v>
      </c>
      <c r="E55" s="46">
        <v>1</v>
      </c>
      <c r="F55" s="46">
        <f t="shared" si="2"/>
        <v>1</v>
      </c>
      <c r="G55" s="46">
        <f t="shared" si="3"/>
        <v>1</v>
      </c>
      <c r="H55" s="81">
        <f t="shared" si="4"/>
        <v>1</v>
      </c>
    </row>
    <row r="56" spans="1:8" x14ac:dyDescent="0.25">
      <c r="A56" s="13" t="s">
        <v>25</v>
      </c>
      <c r="B56" s="343"/>
      <c r="C56" s="299"/>
      <c r="D56" s="46">
        <v>4</v>
      </c>
      <c r="E56" s="46">
        <v>0</v>
      </c>
      <c r="F56" s="46">
        <f t="shared" si="2"/>
        <v>1</v>
      </c>
      <c r="G56" s="46">
        <f t="shared" si="3"/>
        <v>1</v>
      </c>
      <c r="H56" s="81">
        <f t="shared" si="4"/>
        <v>1</v>
      </c>
    </row>
    <row r="57" spans="1:8" x14ac:dyDescent="0.25">
      <c r="A57" s="13" t="s">
        <v>29</v>
      </c>
      <c r="B57" s="343"/>
      <c r="C57" s="299"/>
      <c r="D57" s="46">
        <v>15</v>
      </c>
      <c r="E57" s="46">
        <v>1</v>
      </c>
      <c r="F57" s="46">
        <f t="shared" si="2"/>
        <v>1</v>
      </c>
      <c r="G57" s="46">
        <f t="shared" si="3"/>
        <v>1</v>
      </c>
      <c r="H57" s="81">
        <f t="shared" si="4"/>
        <v>1</v>
      </c>
    </row>
    <row r="58" spans="1:8" x14ac:dyDescent="0.25">
      <c r="A58" s="13" t="s">
        <v>26</v>
      </c>
      <c r="B58" s="343"/>
      <c r="C58" s="299"/>
      <c r="D58" s="46">
        <v>6</v>
      </c>
      <c r="E58" s="46">
        <v>1</v>
      </c>
      <c r="F58" s="46">
        <f t="shared" si="2"/>
        <v>1</v>
      </c>
      <c r="G58" s="46">
        <f t="shared" si="3"/>
        <v>1</v>
      </c>
      <c r="H58" s="81">
        <f t="shared" si="4"/>
        <v>1</v>
      </c>
    </row>
    <row r="59" spans="1:8" ht="15.75" thickBot="1" x14ac:dyDescent="0.3">
      <c r="A59" s="14" t="s">
        <v>28</v>
      </c>
      <c r="B59" s="341"/>
      <c r="C59" s="300"/>
      <c r="D59" s="55">
        <v>6</v>
      </c>
      <c r="E59" s="55">
        <v>1</v>
      </c>
      <c r="F59" s="55">
        <f t="shared" si="2"/>
        <v>1</v>
      </c>
      <c r="G59" s="55">
        <f t="shared" si="3"/>
        <v>1</v>
      </c>
      <c r="H59" s="88">
        <f t="shared" si="4"/>
        <v>1</v>
      </c>
    </row>
    <row r="60" spans="1:8" s="8" customFormat="1" ht="15.75" thickBot="1" x14ac:dyDescent="0.3">
      <c r="A60" s="17" t="s">
        <v>117</v>
      </c>
      <c r="B60" s="15" t="s">
        <v>8</v>
      </c>
      <c r="C60" s="222" t="s">
        <v>9</v>
      </c>
      <c r="D60" s="222">
        <v>75</v>
      </c>
      <c r="E60" s="222">
        <v>1</v>
      </c>
      <c r="F60" s="222">
        <f t="shared" si="2"/>
        <v>3</v>
      </c>
      <c r="G60" s="222">
        <f t="shared" si="3"/>
        <v>4</v>
      </c>
      <c r="H60" s="222">
        <f t="shared" si="4"/>
        <v>3</v>
      </c>
    </row>
    <row r="61" spans="1:8" s="8" customFormat="1" ht="15.75" customHeight="1" thickBot="1" x14ac:dyDescent="0.3">
      <c r="A61" s="16" t="s">
        <v>162</v>
      </c>
      <c r="B61" s="15" t="s">
        <v>8</v>
      </c>
      <c r="C61" s="222" t="s">
        <v>9</v>
      </c>
      <c r="D61" s="222">
        <v>40</v>
      </c>
      <c r="E61" s="222">
        <v>1</v>
      </c>
      <c r="F61" s="222">
        <f t="shared" si="2"/>
        <v>2</v>
      </c>
      <c r="G61" s="222">
        <f t="shared" si="3"/>
        <v>2</v>
      </c>
      <c r="H61" s="222">
        <f t="shared" si="4"/>
        <v>2</v>
      </c>
    </row>
    <row r="62" spans="1:8" s="8" customFormat="1" ht="15.75" thickBot="1" x14ac:dyDescent="0.3">
      <c r="A62" s="17" t="s">
        <v>111</v>
      </c>
      <c r="B62" s="15" t="s">
        <v>8</v>
      </c>
      <c r="C62" s="222" t="s">
        <v>9</v>
      </c>
      <c r="D62" s="222">
        <v>25</v>
      </c>
      <c r="E62" s="222">
        <v>1</v>
      </c>
      <c r="F62" s="222">
        <f t="shared" si="2"/>
        <v>1</v>
      </c>
      <c r="G62" s="222">
        <f t="shared" si="3"/>
        <v>2</v>
      </c>
      <c r="H62" s="222">
        <f t="shared" si="4"/>
        <v>1</v>
      </c>
    </row>
    <row r="63" spans="1:8" s="8" customFormat="1" ht="15.75" thickBot="1" x14ac:dyDescent="0.3">
      <c r="A63" s="17" t="s">
        <v>116</v>
      </c>
      <c r="B63" s="15" t="s">
        <v>8</v>
      </c>
      <c r="C63" s="222" t="s">
        <v>9</v>
      </c>
      <c r="D63" s="222">
        <v>15</v>
      </c>
      <c r="E63" s="222">
        <v>1</v>
      </c>
      <c r="F63" s="222">
        <f t="shared" si="2"/>
        <v>1</v>
      </c>
      <c r="G63" s="222">
        <f t="shared" si="3"/>
        <v>1</v>
      </c>
      <c r="H63" s="222">
        <f t="shared" si="4"/>
        <v>1</v>
      </c>
    </row>
    <row r="64" spans="1:8" s="8" customFormat="1" ht="15.75" thickBot="1" x14ac:dyDescent="0.3">
      <c r="A64" s="17" t="s">
        <v>115</v>
      </c>
      <c r="B64" s="15" t="s">
        <v>8</v>
      </c>
      <c r="C64" s="222" t="s">
        <v>9</v>
      </c>
      <c r="D64" s="222">
        <v>50</v>
      </c>
      <c r="E64" s="222">
        <v>1</v>
      </c>
      <c r="F64" s="222">
        <f t="shared" si="2"/>
        <v>2</v>
      </c>
      <c r="G64" s="222">
        <f t="shared" si="3"/>
        <v>3</v>
      </c>
      <c r="H64" s="222">
        <f t="shared" si="4"/>
        <v>2</v>
      </c>
    </row>
    <row r="65" spans="1:8" s="8" customFormat="1" ht="15.75" thickBot="1" x14ac:dyDescent="0.3">
      <c r="A65" s="17" t="s">
        <v>114</v>
      </c>
      <c r="B65" s="15" t="s">
        <v>8</v>
      </c>
      <c r="C65" s="222" t="s">
        <v>9</v>
      </c>
      <c r="D65" s="222">
        <v>15</v>
      </c>
      <c r="E65" s="222">
        <v>1</v>
      </c>
      <c r="F65" s="222">
        <f t="shared" ref="F65:F79" si="5">CEILING(D65/35,1)</f>
        <v>1</v>
      </c>
      <c r="G65" s="222">
        <f t="shared" ref="G65:G79" si="6">CEILING(D65/20,1)</f>
        <v>1</v>
      </c>
      <c r="H65" s="222">
        <f t="shared" si="4"/>
        <v>1</v>
      </c>
    </row>
    <row r="66" spans="1:8" s="8" customFormat="1" ht="15.75" thickBot="1" x14ac:dyDescent="0.3">
      <c r="A66" s="17" t="s">
        <v>113</v>
      </c>
      <c r="B66" s="15" t="s">
        <v>8</v>
      </c>
      <c r="C66" s="223" t="s">
        <v>9</v>
      </c>
      <c r="D66" s="223">
        <v>25</v>
      </c>
      <c r="E66" s="223">
        <v>1</v>
      </c>
      <c r="F66" s="222">
        <f t="shared" si="5"/>
        <v>1</v>
      </c>
      <c r="G66" s="222">
        <f t="shared" si="6"/>
        <v>2</v>
      </c>
      <c r="H66" s="222">
        <f t="shared" si="4"/>
        <v>1</v>
      </c>
    </row>
    <row r="67" spans="1:8" s="8" customFormat="1" ht="15.75" thickBot="1" x14ac:dyDescent="0.3">
      <c r="A67" s="17" t="s">
        <v>112</v>
      </c>
      <c r="B67" s="15" t="s">
        <v>8</v>
      </c>
      <c r="C67" s="222" t="s">
        <v>9</v>
      </c>
      <c r="D67" s="222">
        <v>30</v>
      </c>
      <c r="E67" s="222">
        <v>1</v>
      </c>
      <c r="F67" s="222">
        <f t="shared" si="5"/>
        <v>1</v>
      </c>
      <c r="G67" s="222">
        <f t="shared" si="6"/>
        <v>2</v>
      </c>
      <c r="H67" s="222">
        <f t="shared" si="4"/>
        <v>2</v>
      </c>
    </row>
    <row r="68" spans="1:8" s="8" customFormat="1" ht="15.75" thickBot="1" x14ac:dyDescent="0.3">
      <c r="A68" s="17" t="s">
        <v>119</v>
      </c>
      <c r="B68" s="15" t="s">
        <v>12</v>
      </c>
      <c r="C68" s="222" t="s">
        <v>9</v>
      </c>
      <c r="D68" s="222">
        <v>30</v>
      </c>
      <c r="E68" s="222">
        <v>1</v>
      </c>
      <c r="F68" s="222">
        <f t="shared" si="5"/>
        <v>1</v>
      </c>
      <c r="G68" s="222">
        <f t="shared" si="6"/>
        <v>2</v>
      </c>
      <c r="H68" s="222">
        <f t="shared" si="4"/>
        <v>2</v>
      </c>
    </row>
    <row r="69" spans="1:8" s="8" customFormat="1" ht="15.75" thickBot="1" x14ac:dyDescent="0.3">
      <c r="A69" s="17" t="s">
        <v>162</v>
      </c>
      <c r="B69" s="15" t="s">
        <v>12</v>
      </c>
      <c r="C69" s="222" t="s">
        <v>9</v>
      </c>
      <c r="D69" s="222">
        <v>15</v>
      </c>
      <c r="E69" s="222">
        <v>1</v>
      </c>
      <c r="F69" s="222">
        <f t="shared" si="5"/>
        <v>1</v>
      </c>
      <c r="G69" s="222">
        <f t="shared" si="6"/>
        <v>1</v>
      </c>
      <c r="H69" s="222">
        <f t="shared" si="4"/>
        <v>1</v>
      </c>
    </row>
    <row r="70" spans="1:8" s="8" customFormat="1" ht="15.75" thickBot="1" x14ac:dyDescent="0.3">
      <c r="A70" s="17" t="s">
        <v>112</v>
      </c>
      <c r="B70" s="15" t="s">
        <v>12</v>
      </c>
      <c r="C70" s="222" t="s">
        <v>9</v>
      </c>
      <c r="D70" s="222">
        <v>15</v>
      </c>
      <c r="E70" s="222">
        <v>1</v>
      </c>
      <c r="F70" s="222">
        <f t="shared" si="5"/>
        <v>1</v>
      </c>
      <c r="G70" s="222">
        <f t="shared" si="6"/>
        <v>1</v>
      </c>
      <c r="H70" s="222">
        <f t="shared" si="4"/>
        <v>1</v>
      </c>
    </row>
    <row r="71" spans="1:8" s="8" customFormat="1" ht="15.75" thickBot="1" x14ac:dyDescent="0.3">
      <c r="A71" s="17" t="s">
        <v>111</v>
      </c>
      <c r="B71" s="15" t="s">
        <v>12</v>
      </c>
      <c r="C71" s="222" t="s">
        <v>9</v>
      </c>
      <c r="D71" s="222">
        <v>25</v>
      </c>
      <c r="E71" s="222">
        <v>1</v>
      </c>
      <c r="F71" s="222">
        <f t="shared" si="5"/>
        <v>1</v>
      </c>
      <c r="G71" s="222">
        <f t="shared" si="6"/>
        <v>2</v>
      </c>
      <c r="H71" s="222">
        <f t="shared" si="4"/>
        <v>1</v>
      </c>
    </row>
    <row r="72" spans="1:8" s="8" customFormat="1" ht="15.75" thickBot="1" x14ac:dyDescent="0.3">
      <c r="A72" s="17" t="s">
        <v>116</v>
      </c>
      <c r="B72" s="15" t="s">
        <v>12</v>
      </c>
      <c r="C72" s="222" t="s">
        <v>9</v>
      </c>
      <c r="D72" s="222">
        <v>15</v>
      </c>
      <c r="E72" s="222">
        <v>1</v>
      </c>
      <c r="F72" s="222">
        <f t="shared" si="5"/>
        <v>1</v>
      </c>
      <c r="G72" s="222">
        <f t="shared" si="6"/>
        <v>1</v>
      </c>
      <c r="H72" s="222">
        <f t="shared" si="4"/>
        <v>1</v>
      </c>
    </row>
    <row r="73" spans="1:8" s="8" customFormat="1" ht="15.75" thickBot="1" x14ac:dyDescent="0.3">
      <c r="A73" s="17" t="s">
        <v>115</v>
      </c>
      <c r="B73" s="15" t="s">
        <v>12</v>
      </c>
      <c r="C73" s="222" t="s">
        <v>9</v>
      </c>
      <c r="D73" s="222">
        <v>50</v>
      </c>
      <c r="E73" s="222">
        <v>1</v>
      </c>
      <c r="F73" s="222">
        <f t="shared" si="5"/>
        <v>2</v>
      </c>
      <c r="G73" s="222">
        <f t="shared" si="6"/>
        <v>3</v>
      </c>
      <c r="H73" s="222">
        <f t="shared" si="4"/>
        <v>2</v>
      </c>
    </row>
    <row r="74" spans="1:8" s="8" customFormat="1" ht="15.75" thickBot="1" x14ac:dyDescent="0.3">
      <c r="A74" s="17" t="s">
        <v>114</v>
      </c>
      <c r="B74" s="15" t="s">
        <v>12</v>
      </c>
      <c r="C74" s="222" t="s">
        <v>9</v>
      </c>
      <c r="D74" s="222">
        <v>15</v>
      </c>
      <c r="E74" s="222">
        <v>1</v>
      </c>
      <c r="F74" s="222">
        <f t="shared" si="5"/>
        <v>1</v>
      </c>
      <c r="G74" s="222">
        <f t="shared" si="6"/>
        <v>1</v>
      </c>
      <c r="H74" s="222">
        <f t="shared" si="4"/>
        <v>1</v>
      </c>
    </row>
    <row r="75" spans="1:8" x14ac:dyDescent="0.25">
      <c r="A75" s="264" t="s">
        <v>33</v>
      </c>
      <c r="B75" s="324" t="s">
        <v>8</v>
      </c>
      <c r="C75" s="224" t="s">
        <v>9</v>
      </c>
      <c r="D75" s="63">
        <v>20</v>
      </c>
      <c r="E75" s="63">
        <v>1</v>
      </c>
      <c r="F75" s="63">
        <f t="shared" si="5"/>
        <v>1</v>
      </c>
      <c r="G75" s="63">
        <f t="shared" si="6"/>
        <v>1</v>
      </c>
      <c r="H75" s="211"/>
    </row>
    <row r="76" spans="1:8" x14ac:dyDescent="0.25">
      <c r="A76" s="265"/>
      <c r="B76" s="324"/>
      <c r="C76" s="52" t="s">
        <v>10</v>
      </c>
      <c r="D76" s="63">
        <v>14</v>
      </c>
      <c r="E76" s="63">
        <v>1</v>
      </c>
      <c r="F76" s="63">
        <f t="shared" si="5"/>
        <v>1</v>
      </c>
      <c r="G76" s="63">
        <f t="shared" si="6"/>
        <v>1</v>
      </c>
      <c r="H76" s="211"/>
    </row>
    <row r="77" spans="1:8" ht="15.75" thickBot="1" x14ac:dyDescent="0.3">
      <c r="A77" s="266"/>
      <c r="B77" s="324"/>
      <c r="C77" s="213" t="s">
        <v>11</v>
      </c>
      <c r="D77" s="104">
        <v>10</v>
      </c>
      <c r="E77" s="61">
        <v>1</v>
      </c>
      <c r="F77" s="61">
        <f t="shared" si="5"/>
        <v>1</v>
      </c>
      <c r="G77" s="61">
        <f t="shared" si="6"/>
        <v>1</v>
      </c>
      <c r="H77" s="219"/>
    </row>
    <row r="78" spans="1:8" x14ac:dyDescent="0.25">
      <c r="A78" s="335" t="s">
        <v>33</v>
      </c>
      <c r="B78" s="332" t="s">
        <v>12</v>
      </c>
      <c r="C78" s="218" t="s">
        <v>9</v>
      </c>
      <c r="D78" s="48">
        <v>15</v>
      </c>
      <c r="E78" s="48">
        <v>1</v>
      </c>
      <c r="F78" s="48">
        <f t="shared" si="5"/>
        <v>1</v>
      </c>
      <c r="G78" s="48">
        <f t="shared" si="6"/>
        <v>1</v>
      </c>
      <c r="H78" s="215"/>
    </row>
    <row r="79" spans="1:8" ht="15.75" thickBot="1" x14ac:dyDescent="0.3">
      <c r="A79" s="337"/>
      <c r="B79" s="334"/>
      <c r="C79" s="170" t="s">
        <v>10</v>
      </c>
      <c r="D79" s="32">
        <v>7</v>
      </c>
      <c r="E79" s="32">
        <v>1</v>
      </c>
      <c r="F79" s="55">
        <f t="shared" si="5"/>
        <v>1</v>
      </c>
      <c r="G79" s="55">
        <f t="shared" si="6"/>
        <v>1</v>
      </c>
      <c r="H79" s="217"/>
    </row>
    <row r="80" spans="1:8" s="8" customFormat="1" ht="16.5" customHeight="1" thickBot="1" x14ac:dyDescent="0.3">
      <c r="A80" s="308" t="s">
        <v>126</v>
      </c>
      <c r="B80" s="309"/>
      <c r="C80" s="309"/>
      <c r="D80" s="309"/>
      <c r="E80" s="309"/>
      <c r="F80" s="309"/>
      <c r="G80" s="309"/>
      <c r="H80" s="310"/>
    </row>
    <row r="81" spans="1:8" x14ac:dyDescent="0.25">
      <c r="A81" s="264" t="s">
        <v>37</v>
      </c>
      <c r="B81" s="323" t="s">
        <v>8</v>
      </c>
      <c r="C81" s="218" t="s">
        <v>9</v>
      </c>
      <c r="D81" s="48">
        <v>15</v>
      </c>
      <c r="E81" s="48">
        <v>1</v>
      </c>
      <c r="F81" s="48">
        <f>CEILING(D81/35,1)</f>
        <v>1</v>
      </c>
      <c r="G81" s="48">
        <f>CEILING(D81/20,1)</f>
        <v>1</v>
      </c>
      <c r="H81" s="215"/>
    </row>
    <row r="82" spans="1:8" x14ac:dyDescent="0.25">
      <c r="A82" s="265"/>
      <c r="B82" s="333"/>
      <c r="C82" s="224" t="s">
        <v>10</v>
      </c>
      <c r="D82" s="63">
        <v>6</v>
      </c>
      <c r="E82" s="63">
        <v>1</v>
      </c>
      <c r="F82" s="46">
        <f>CEILING(D82/35,1)</f>
        <v>1</v>
      </c>
      <c r="G82" s="46">
        <f>CEILING(D82/20,1)</f>
        <v>1</v>
      </c>
      <c r="H82" s="212"/>
    </row>
    <row r="83" spans="1:8" ht="15.75" thickBot="1" x14ac:dyDescent="0.3">
      <c r="A83" s="266"/>
      <c r="B83" s="304"/>
      <c r="C83" s="170" t="s">
        <v>11</v>
      </c>
      <c r="D83" s="32">
        <v>8</v>
      </c>
      <c r="E83" s="32">
        <v>1</v>
      </c>
      <c r="F83" s="55">
        <f>CEILING(D83/35,1)</f>
        <v>1</v>
      </c>
      <c r="G83" s="55">
        <f>CEILING(D83/20,1)</f>
        <v>1</v>
      </c>
      <c r="H83" s="217"/>
    </row>
    <row r="84" spans="1:8" x14ac:dyDescent="0.25">
      <c r="A84" s="335" t="s">
        <v>37</v>
      </c>
      <c r="B84" s="333" t="s">
        <v>12</v>
      </c>
      <c r="C84" s="113" t="s">
        <v>9</v>
      </c>
      <c r="D84" s="63">
        <v>15</v>
      </c>
      <c r="E84" s="63">
        <v>1</v>
      </c>
      <c r="F84" s="63">
        <f>CEILING(D84/35,1)</f>
        <v>1</v>
      </c>
      <c r="G84" s="63">
        <f>CEILING(D84/20,1)</f>
        <v>1</v>
      </c>
      <c r="H84" s="211"/>
    </row>
    <row r="85" spans="1:8" ht="15.75" thickBot="1" x14ac:dyDescent="0.3">
      <c r="A85" s="336"/>
      <c r="B85" s="333"/>
      <c r="C85" s="213" t="s">
        <v>10</v>
      </c>
      <c r="D85" s="51">
        <v>12</v>
      </c>
      <c r="E85" s="59">
        <v>1</v>
      </c>
      <c r="F85" s="59">
        <f>CEILING(D85/35,1)</f>
        <v>1</v>
      </c>
      <c r="G85" s="59">
        <f>CEILING(D85/20,1)</f>
        <v>1</v>
      </c>
      <c r="H85" s="214"/>
    </row>
    <row r="86" spans="1:8" s="8" customFormat="1" ht="16.5" customHeight="1" thickBot="1" x14ac:dyDescent="0.3">
      <c r="A86" s="308" t="s">
        <v>127</v>
      </c>
      <c r="B86" s="309"/>
      <c r="C86" s="309"/>
      <c r="D86" s="309"/>
      <c r="E86" s="309"/>
      <c r="F86" s="309"/>
      <c r="G86" s="309"/>
      <c r="H86" s="310"/>
    </row>
    <row r="87" spans="1:8" x14ac:dyDescent="0.25">
      <c r="A87" s="354" t="s">
        <v>42</v>
      </c>
      <c r="B87" s="273" t="s">
        <v>8</v>
      </c>
      <c r="C87" s="48" t="s">
        <v>9</v>
      </c>
      <c r="D87" s="48">
        <v>15</v>
      </c>
      <c r="E87" s="48">
        <v>1</v>
      </c>
      <c r="F87" s="48">
        <f>CEILING(D87/35,1)</f>
        <v>1</v>
      </c>
      <c r="G87" s="48">
        <f>CEILING(D87/20,1)</f>
        <v>1</v>
      </c>
      <c r="H87" s="225"/>
    </row>
    <row r="88" spans="1:8" x14ac:dyDescent="0.25">
      <c r="A88" s="355"/>
      <c r="B88" s="274"/>
      <c r="C88" s="46" t="s">
        <v>10</v>
      </c>
      <c r="D88" s="46">
        <v>8</v>
      </c>
      <c r="E88" s="46">
        <v>1</v>
      </c>
      <c r="F88" s="46">
        <f>CEILING(D88/35,1)</f>
        <v>1</v>
      </c>
      <c r="G88" s="46">
        <f>CEILING(D88/20,1)</f>
        <v>1</v>
      </c>
      <c r="H88" s="226"/>
    </row>
    <row r="89" spans="1:8" ht="15.75" thickBot="1" x14ac:dyDescent="0.3">
      <c r="A89" s="356"/>
      <c r="B89" s="301"/>
      <c r="C89" s="59" t="s">
        <v>11</v>
      </c>
      <c r="D89" s="59">
        <v>3</v>
      </c>
      <c r="E89" s="59">
        <v>1</v>
      </c>
      <c r="F89" s="59">
        <f>CEILING(D89/35,1)</f>
        <v>1</v>
      </c>
      <c r="G89" s="59">
        <f>CEILING(D89/20,1)</f>
        <v>1</v>
      </c>
      <c r="H89" s="227"/>
    </row>
    <row r="90" spans="1:8" x14ac:dyDescent="0.25">
      <c r="A90" s="354" t="s">
        <v>42</v>
      </c>
      <c r="B90" s="273" t="s">
        <v>12</v>
      </c>
      <c r="C90" s="48" t="s">
        <v>9</v>
      </c>
      <c r="D90" s="48">
        <v>15</v>
      </c>
      <c r="E90" s="48">
        <v>1</v>
      </c>
      <c r="F90" s="48">
        <f>CEILING(D90/35,1)</f>
        <v>1</v>
      </c>
      <c r="G90" s="48">
        <f>CEILING(D90/20,1)</f>
        <v>1</v>
      </c>
      <c r="H90" s="225"/>
    </row>
    <row r="91" spans="1:8" ht="15.75" thickBot="1" x14ac:dyDescent="0.3">
      <c r="A91" s="349"/>
      <c r="B91" s="300"/>
      <c r="C91" s="55" t="s">
        <v>10</v>
      </c>
      <c r="D91" s="55">
        <v>9</v>
      </c>
      <c r="E91" s="55">
        <v>1</v>
      </c>
      <c r="F91" s="55">
        <f>CEILING(D91/35,1)</f>
        <v>1</v>
      </c>
      <c r="G91" s="55">
        <f>CEILING(D91/20,1)</f>
        <v>1</v>
      </c>
      <c r="H91" s="228"/>
    </row>
    <row r="127" spans="1:8" x14ac:dyDescent="0.25">
      <c r="E127" s="109"/>
      <c r="F127" s="109"/>
      <c r="G127" s="109"/>
      <c r="H127" s="109"/>
    </row>
    <row r="128" spans="1:8" x14ac:dyDescent="0.25">
      <c r="A128" s="20" t="s">
        <v>16</v>
      </c>
      <c r="B128" s="37"/>
    </row>
    <row r="129" spans="1:2" x14ac:dyDescent="0.25">
      <c r="A129" s="38" t="s">
        <v>17</v>
      </c>
      <c r="B129" s="37"/>
    </row>
    <row r="130" spans="1:2" x14ac:dyDescent="0.25">
      <c r="A130" s="38"/>
      <c r="B130" s="37"/>
    </row>
    <row r="131" spans="1:2" x14ac:dyDescent="0.25">
      <c r="A131" s="38"/>
      <c r="B131" s="37"/>
    </row>
    <row r="132" spans="1:2" x14ac:dyDescent="0.25">
      <c r="A132" s="38"/>
      <c r="B132" s="37"/>
    </row>
    <row r="133" spans="1:2" x14ac:dyDescent="0.25">
      <c r="A133" s="38"/>
      <c r="B133" s="37"/>
    </row>
    <row r="134" spans="1:2" x14ac:dyDescent="0.25">
      <c r="A134" s="38"/>
      <c r="B134" s="37"/>
    </row>
    <row r="135" spans="1:2" x14ac:dyDescent="0.25">
      <c r="A135" s="38"/>
      <c r="B135" s="37"/>
    </row>
    <row r="136" spans="1:2" x14ac:dyDescent="0.25">
      <c r="A136" s="38"/>
      <c r="B136" s="37"/>
    </row>
    <row r="137" spans="1:2" x14ac:dyDescent="0.25">
      <c r="A137" s="38"/>
      <c r="B137" s="37"/>
    </row>
    <row r="138" spans="1:2" x14ac:dyDescent="0.25">
      <c r="A138" s="38"/>
      <c r="B138" s="37"/>
    </row>
    <row r="139" spans="1:2" x14ac:dyDescent="0.25">
      <c r="A139" s="38"/>
      <c r="B139" s="37"/>
    </row>
    <row r="140" spans="1:2" x14ac:dyDescent="0.25">
      <c r="A140" s="38"/>
      <c r="B140" s="37"/>
    </row>
    <row r="141" spans="1:2" x14ac:dyDescent="0.25">
      <c r="A141" s="38"/>
      <c r="B141" s="37"/>
    </row>
    <row r="142" spans="1:2" x14ac:dyDescent="0.25">
      <c r="A142" s="38"/>
      <c r="B142" s="37"/>
    </row>
  </sheetData>
  <mergeCells count="64">
    <mergeCell ref="A1:H1"/>
    <mergeCell ref="A2:H2"/>
    <mergeCell ref="A4:H4"/>
    <mergeCell ref="A5:B6"/>
    <mergeCell ref="C5:C6"/>
    <mergeCell ref="D5:D6"/>
    <mergeCell ref="E5:H5"/>
    <mergeCell ref="A8:H8"/>
    <mergeCell ref="A7:B7"/>
    <mergeCell ref="A33:H33"/>
    <mergeCell ref="A30:H30"/>
    <mergeCell ref="A80:H80"/>
    <mergeCell ref="B34:B35"/>
    <mergeCell ref="B36:B37"/>
    <mergeCell ref="A36:A37"/>
    <mergeCell ref="B38:B39"/>
    <mergeCell ref="B40:B41"/>
    <mergeCell ref="B42:B43"/>
    <mergeCell ref="A38:A39"/>
    <mergeCell ref="A40:A41"/>
    <mergeCell ref="A42:A43"/>
    <mergeCell ref="B44:B45"/>
    <mergeCell ref="B46:B47"/>
    <mergeCell ref="A50:A51"/>
    <mergeCell ref="A52:A53"/>
    <mergeCell ref="A90:A91"/>
    <mergeCell ref="B90:B91"/>
    <mergeCell ref="B87:B89"/>
    <mergeCell ref="A87:A89"/>
    <mergeCell ref="A86:H86"/>
    <mergeCell ref="C54:C59"/>
    <mergeCell ref="B52:B53"/>
    <mergeCell ref="A9:A11"/>
    <mergeCell ref="B9:B11"/>
    <mergeCell ref="A14:A16"/>
    <mergeCell ref="B14:B16"/>
    <mergeCell ref="B48:B49"/>
    <mergeCell ref="A44:A45"/>
    <mergeCell ref="A46:A47"/>
    <mergeCell ref="A48:A49"/>
    <mergeCell ref="A22:A24"/>
    <mergeCell ref="B22:B23"/>
    <mergeCell ref="B25:B27"/>
    <mergeCell ref="A25:A27"/>
    <mergeCell ref="A17:A19"/>
    <mergeCell ref="A12:A13"/>
    <mergeCell ref="B12:B13"/>
    <mergeCell ref="B17:B19"/>
    <mergeCell ref="A20:A21"/>
    <mergeCell ref="B20:B21"/>
    <mergeCell ref="A84:A85"/>
    <mergeCell ref="B84:B85"/>
    <mergeCell ref="B54:B59"/>
    <mergeCell ref="A28:A29"/>
    <mergeCell ref="B28:B29"/>
    <mergeCell ref="A31:A32"/>
    <mergeCell ref="B31:B32"/>
    <mergeCell ref="A75:A77"/>
    <mergeCell ref="A81:A83"/>
    <mergeCell ref="B81:B83"/>
    <mergeCell ref="A78:A79"/>
    <mergeCell ref="B78:B79"/>
    <mergeCell ref="B75:B77"/>
    <mergeCell ref="B50:B5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L21" sqref="L21"/>
    </sheetView>
  </sheetViews>
  <sheetFormatPr defaultRowHeight="15" x14ac:dyDescent="0.25"/>
  <cols>
    <col min="1" max="1" width="30" style="229" customWidth="1"/>
    <col min="2" max="2" width="4.28515625" style="112" customWidth="1"/>
    <col min="3" max="3" width="4.42578125" style="112" customWidth="1"/>
    <col min="4" max="4" width="9.85546875" style="109" customWidth="1"/>
    <col min="5" max="5" width="7.85546875" style="9" customWidth="1"/>
    <col min="6" max="6" width="7.42578125" style="9" customWidth="1"/>
    <col min="7" max="7" width="8" style="9" customWidth="1"/>
    <col min="8" max="8" width="10.42578125" style="9" customWidth="1"/>
  </cols>
  <sheetData>
    <row r="1" spans="1:8" x14ac:dyDescent="0.25">
      <c r="A1" s="281" t="s">
        <v>102</v>
      </c>
      <c r="B1" s="281"/>
      <c r="C1" s="281"/>
      <c r="D1" s="281"/>
      <c r="E1" s="281"/>
      <c r="F1" s="281"/>
      <c r="G1" s="281"/>
      <c r="H1" s="281"/>
    </row>
    <row r="2" spans="1:8" x14ac:dyDescent="0.25">
      <c r="A2" s="281" t="s">
        <v>122</v>
      </c>
      <c r="B2" s="281"/>
      <c r="C2" s="281"/>
      <c r="D2" s="281"/>
      <c r="E2" s="281"/>
      <c r="F2" s="281"/>
      <c r="G2" s="281"/>
      <c r="H2" s="281"/>
    </row>
    <row r="3" spans="1:8" x14ac:dyDescent="0.25">
      <c r="A3" s="38"/>
      <c r="B3" s="37"/>
      <c r="C3" s="37"/>
      <c r="D3" s="9"/>
    </row>
    <row r="4" spans="1:8" ht="15.75" thickBot="1" x14ac:dyDescent="0.3">
      <c r="A4" s="281" t="s">
        <v>153</v>
      </c>
      <c r="B4" s="281"/>
      <c r="C4" s="281"/>
      <c r="D4" s="281"/>
      <c r="E4" s="281"/>
      <c r="F4" s="281"/>
      <c r="G4" s="281"/>
      <c r="H4" s="281"/>
    </row>
    <row r="5" spans="1:8" x14ac:dyDescent="0.25">
      <c r="A5" s="364" t="s">
        <v>0</v>
      </c>
      <c r="B5" s="365"/>
      <c r="C5" s="368" t="s">
        <v>1</v>
      </c>
      <c r="D5" s="291" t="s">
        <v>2</v>
      </c>
      <c r="E5" s="370" t="s">
        <v>3</v>
      </c>
      <c r="F5" s="370"/>
      <c r="G5" s="370"/>
      <c r="H5" s="371"/>
    </row>
    <row r="6" spans="1:8" ht="25.5" x14ac:dyDescent="0.25">
      <c r="A6" s="366"/>
      <c r="B6" s="367"/>
      <c r="C6" s="369"/>
      <c r="D6" s="292"/>
      <c r="E6" s="123" t="s">
        <v>18</v>
      </c>
      <c r="F6" s="123" t="s">
        <v>5</v>
      </c>
      <c r="G6" s="123" t="s">
        <v>19</v>
      </c>
      <c r="H6" s="40" t="s">
        <v>20</v>
      </c>
    </row>
    <row r="7" spans="1:8" ht="15.75" thickBot="1" x14ac:dyDescent="0.3">
      <c r="A7" s="282">
        <v>1</v>
      </c>
      <c r="B7" s="283"/>
      <c r="C7" s="126">
        <v>2</v>
      </c>
      <c r="D7" s="41">
        <v>3</v>
      </c>
      <c r="E7" s="41">
        <v>4</v>
      </c>
      <c r="F7" s="41">
        <v>5</v>
      </c>
      <c r="G7" s="41">
        <v>6</v>
      </c>
      <c r="H7" s="210">
        <v>7</v>
      </c>
    </row>
    <row r="8" spans="1:8" x14ac:dyDescent="0.25">
      <c r="A8" s="372" t="s">
        <v>123</v>
      </c>
      <c r="B8" s="373"/>
      <c r="C8" s="373"/>
      <c r="D8" s="373"/>
      <c r="E8" s="373"/>
      <c r="F8" s="373"/>
      <c r="G8" s="373"/>
      <c r="H8" s="374"/>
    </row>
    <row r="9" spans="1:8" ht="15.75" thickBot="1" x14ac:dyDescent="0.3">
      <c r="A9" s="358" t="s">
        <v>124</v>
      </c>
      <c r="B9" s="359"/>
      <c r="C9" s="359"/>
      <c r="D9" s="359"/>
      <c r="E9" s="359"/>
      <c r="F9" s="359"/>
      <c r="G9" s="359"/>
      <c r="H9" s="360"/>
    </row>
    <row r="10" spans="1:8" x14ac:dyDescent="0.25">
      <c r="A10" s="264" t="s">
        <v>170</v>
      </c>
      <c r="B10" s="323" t="s">
        <v>12</v>
      </c>
      <c r="C10" s="263" t="s">
        <v>9</v>
      </c>
      <c r="D10" s="263">
        <v>60</v>
      </c>
      <c r="E10" s="263">
        <v>1</v>
      </c>
      <c r="F10" s="262">
        <f t="shared" ref="F10:F11" si="0">CEILING(D10/35,1)</f>
        <v>2</v>
      </c>
      <c r="G10" s="262">
        <f t="shared" ref="G10:G11" si="1">CEILING(D10/20,1)</f>
        <v>3</v>
      </c>
      <c r="H10" s="135">
        <f t="shared" ref="H10:H11" si="2">CEILING(D10/25,1)</f>
        <v>3</v>
      </c>
    </row>
    <row r="11" spans="1:8" s="8" customFormat="1" ht="15.75" thickBot="1" x14ac:dyDescent="0.3">
      <c r="A11" s="265"/>
      <c r="B11" s="324"/>
      <c r="C11" s="260" t="s">
        <v>10</v>
      </c>
      <c r="D11" s="260">
        <v>17</v>
      </c>
      <c r="E11" s="260">
        <v>1</v>
      </c>
      <c r="F11" s="261">
        <f t="shared" si="0"/>
        <v>1</v>
      </c>
      <c r="G11" s="261">
        <f t="shared" si="1"/>
        <v>1</v>
      </c>
      <c r="H11" s="81">
        <f t="shared" si="2"/>
        <v>1</v>
      </c>
    </row>
    <row r="12" spans="1:8" s="8" customFormat="1" ht="15.75" thickBot="1" x14ac:dyDescent="0.3">
      <c r="A12" s="188" t="s">
        <v>162</v>
      </c>
      <c r="B12" s="29" t="s">
        <v>12</v>
      </c>
      <c r="C12" s="99" t="s">
        <v>9</v>
      </c>
      <c r="D12" s="99">
        <v>15</v>
      </c>
      <c r="E12" s="99">
        <v>1</v>
      </c>
      <c r="F12" s="99">
        <f t="shared" ref="F12" si="3">CEILING(D12/35,1)</f>
        <v>1</v>
      </c>
      <c r="G12" s="99">
        <f t="shared" ref="G12" si="4">CEILING(D12/20,1)</f>
        <v>1</v>
      </c>
      <c r="H12" s="100">
        <f t="shared" ref="H12" si="5">CEILING(D12/25,1)</f>
        <v>1</v>
      </c>
    </row>
    <row r="48" spans="5:8" x14ac:dyDescent="0.25">
      <c r="E48" s="109"/>
      <c r="F48" s="109"/>
      <c r="G48" s="109"/>
      <c r="H48" s="109"/>
    </row>
    <row r="49" spans="1:2" x14ac:dyDescent="0.25">
      <c r="A49" s="20" t="s">
        <v>16</v>
      </c>
      <c r="B49" s="37"/>
    </row>
    <row r="50" spans="1:2" x14ac:dyDescent="0.25">
      <c r="A50" s="38" t="s">
        <v>17</v>
      </c>
      <c r="B50" s="37"/>
    </row>
    <row r="51" spans="1:2" x14ac:dyDescent="0.25">
      <c r="A51" s="38"/>
      <c r="B51" s="37"/>
    </row>
    <row r="52" spans="1:2" x14ac:dyDescent="0.25">
      <c r="A52" s="38"/>
      <c r="B52" s="37"/>
    </row>
    <row r="53" spans="1:2" x14ac:dyDescent="0.25">
      <c r="A53" s="38"/>
      <c r="B53" s="37"/>
    </row>
    <row r="54" spans="1:2" x14ac:dyDescent="0.25">
      <c r="A54" s="38"/>
      <c r="B54" s="37"/>
    </row>
    <row r="55" spans="1:2" x14ac:dyDescent="0.25">
      <c r="A55" s="38"/>
      <c r="B55" s="37"/>
    </row>
    <row r="56" spans="1:2" x14ac:dyDescent="0.25">
      <c r="A56" s="38"/>
      <c r="B56" s="37"/>
    </row>
    <row r="57" spans="1:2" x14ac:dyDescent="0.25">
      <c r="A57" s="38"/>
      <c r="B57" s="37"/>
    </row>
    <row r="58" spans="1:2" x14ac:dyDescent="0.25">
      <c r="A58" s="38"/>
      <c r="B58" s="37"/>
    </row>
    <row r="59" spans="1:2" x14ac:dyDescent="0.25">
      <c r="A59" s="38"/>
      <c r="B59" s="37"/>
    </row>
    <row r="60" spans="1:2" x14ac:dyDescent="0.25">
      <c r="A60" s="38"/>
      <c r="B60" s="37"/>
    </row>
    <row r="61" spans="1:2" x14ac:dyDescent="0.25">
      <c r="A61" s="38"/>
      <c r="B61" s="37"/>
    </row>
    <row r="62" spans="1:2" x14ac:dyDescent="0.25">
      <c r="A62" s="38"/>
      <c r="B62" s="37"/>
    </row>
    <row r="63" spans="1:2" x14ac:dyDescent="0.25">
      <c r="A63" s="38"/>
      <c r="B63" s="37"/>
    </row>
  </sheetData>
  <mergeCells count="12">
    <mergeCell ref="A7:B7"/>
    <mergeCell ref="A8:H8"/>
    <mergeCell ref="A1:H1"/>
    <mergeCell ref="A2:H2"/>
    <mergeCell ref="A4:H4"/>
    <mergeCell ref="A5:B6"/>
    <mergeCell ref="C5:C6"/>
    <mergeCell ref="D5:D6"/>
    <mergeCell ref="E5:H5"/>
    <mergeCell ref="A9:H9"/>
    <mergeCell ref="B10:B11"/>
    <mergeCell ref="A10:A1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3"/>
  <sheetViews>
    <sheetView zoomScaleNormal="100" workbookViewId="0">
      <selection activeCell="L30" sqref="L30"/>
    </sheetView>
  </sheetViews>
  <sheetFormatPr defaultRowHeight="15" x14ac:dyDescent="0.25"/>
  <cols>
    <col min="1" max="1" width="39.140625" style="107" customWidth="1"/>
    <col min="2" max="2" width="4.5703125" style="108" customWidth="1"/>
    <col min="3" max="3" width="5.7109375" style="108" customWidth="1"/>
    <col min="4" max="4" width="10" style="109" customWidth="1"/>
    <col min="5" max="5" width="9" style="9" customWidth="1"/>
    <col min="6" max="6" width="8.140625" style="9" customWidth="1"/>
    <col min="7" max="7" width="8.85546875" style="9" customWidth="1"/>
  </cols>
  <sheetData>
    <row r="1" spans="1:7" x14ac:dyDescent="0.25">
      <c r="A1" s="281" t="s">
        <v>102</v>
      </c>
      <c r="B1" s="284"/>
      <c r="C1" s="284"/>
      <c r="D1" s="284"/>
      <c r="E1" s="284"/>
      <c r="F1" s="284"/>
      <c r="G1" s="284"/>
    </row>
    <row r="2" spans="1:7" x14ac:dyDescent="0.25">
      <c r="A2" s="281" t="s">
        <v>122</v>
      </c>
      <c r="B2" s="284"/>
      <c r="C2" s="284"/>
      <c r="D2" s="284"/>
      <c r="E2" s="284"/>
      <c r="F2" s="284"/>
      <c r="G2" s="284"/>
    </row>
    <row r="3" spans="1:7" x14ac:dyDescent="0.25">
      <c r="A3" s="36"/>
      <c r="B3" s="37"/>
      <c r="C3" s="37"/>
      <c r="D3" s="9"/>
    </row>
    <row r="4" spans="1:7" ht="15.75" thickBot="1" x14ac:dyDescent="0.3">
      <c r="A4" s="415" t="s">
        <v>137</v>
      </c>
      <c r="B4" s="416"/>
      <c r="C4" s="416"/>
      <c r="D4" s="416"/>
      <c r="E4" s="416"/>
      <c r="F4" s="416"/>
      <c r="G4" s="416"/>
    </row>
    <row r="5" spans="1:7" x14ac:dyDescent="0.25">
      <c r="A5" s="364" t="s">
        <v>0</v>
      </c>
      <c r="B5" s="417"/>
      <c r="C5" s="289" t="s">
        <v>1</v>
      </c>
      <c r="D5" s="419" t="s">
        <v>2</v>
      </c>
      <c r="E5" s="289" t="s">
        <v>3</v>
      </c>
      <c r="F5" s="289"/>
      <c r="G5" s="421"/>
    </row>
    <row r="6" spans="1:7" x14ac:dyDescent="0.25">
      <c r="A6" s="366"/>
      <c r="B6" s="418"/>
      <c r="C6" s="290"/>
      <c r="D6" s="420"/>
      <c r="E6" s="123" t="s">
        <v>18</v>
      </c>
      <c r="F6" s="124" t="s">
        <v>5</v>
      </c>
      <c r="G6" s="125" t="s">
        <v>19</v>
      </c>
    </row>
    <row r="7" spans="1:7" ht="15.75" thickBot="1" x14ac:dyDescent="0.3">
      <c r="A7" s="282">
        <v>1</v>
      </c>
      <c r="B7" s="283"/>
      <c r="C7" s="41">
        <v>2</v>
      </c>
      <c r="D7" s="126">
        <v>3</v>
      </c>
      <c r="E7" s="41">
        <v>4</v>
      </c>
      <c r="F7" s="41">
        <v>5</v>
      </c>
      <c r="G7" s="42">
        <v>6</v>
      </c>
    </row>
    <row r="8" spans="1:7" s="8" customFormat="1" ht="15.75" customHeight="1" thickBot="1" x14ac:dyDescent="0.3">
      <c r="A8" s="391" t="s">
        <v>143</v>
      </c>
      <c r="B8" s="392"/>
      <c r="C8" s="392"/>
      <c r="D8" s="392"/>
      <c r="E8" s="392"/>
      <c r="F8" s="392"/>
      <c r="G8" s="393"/>
    </row>
    <row r="9" spans="1:7" x14ac:dyDescent="0.25">
      <c r="A9" s="387" t="s">
        <v>61</v>
      </c>
      <c r="B9" s="424" t="s">
        <v>8</v>
      </c>
      <c r="C9" s="160" t="s">
        <v>9</v>
      </c>
      <c r="D9" s="161">
        <v>30</v>
      </c>
      <c r="E9" s="150">
        <v>1</v>
      </c>
      <c r="F9" s="51">
        <f>CEILING(D9/35,1)</f>
        <v>1</v>
      </c>
      <c r="G9" s="85">
        <f>CEILING(D9/16,1)</f>
        <v>2</v>
      </c>
    </row>
    <row r="10" spans="1:7" x14ac:dyDescent="0.25">
      <c r="A10" s="387"/>
      <c r="B10" s="270"/>
      <c r="C10" s="162" t="s">
        <v>10</v>
      </c>
      <c r="D10" s="161">
        <v>24</v>
      </c>
      <c r="E10" s="140">
        <v>1</v>
      </c>
      <c r="F10" s="59">
        <f>CEILING(D10/35,1)</f>
        <v>1</v>
      </c>
      <c r="G10" s="135">
        <f t="shared" ref="G10:G14" si="0">CEILING(D10/16,1)</f>
        <v>2</v>
      </c>
    </row>
    <row r="11" spans="1:7" x14ac:dyDescent="0.25">
      <c r="A11" s="387"/>
      <c r="B11" s="270"/>
      <c r="C11" s="160" t="s">
        <v>11</v>
      </c>
      <c r="D11" s="161">
        <v>17</v>
      </c>
      <c r="E11" s="150">
        <v>1</v>
      </c>
      <c r="F11" s="59">
        <f>CEILING(D11/35,1)</f>
        <v>1</v>
      </c>
      <c r="G11" s="135">
        <f t="shared" si="0"/>
        <v>2</v>
      </c>
    </row>
    <row r="12" spans="1:7" ht="15.75" thickBot="1" x14ac:dyDescent="0.3">
      <c r="A12" s="387"/>
      <c r="B12" s="270"/>
      <c r="C12" s="157" t="s">
        <v>45</v>
      </c>
      <c r="D12" s="163">
        <v>28</v>
      </c>
      <c r="E12" s="164">
        <v>1</v>
      </c>
      <c r="F12" s="59">
        <f>CEILING(D12/35,1)</f>
        <v>1</v>
      </c>
      <c r="G12" s="135">
        <f t="shared" si="0"/>
        <v>2</v>
      </c>
    </row>
    <row r="13" spans="1:7" x14ac:dyDescent="0.25">
      <c r="A13" s="388" t="s">
        <v>163</v>
      </c>
      <c r="B13" s="405" t="s">
        <v>12</v>
      </c>
      <c r="C13" s="165" t="s">
        <v>9</v>
      </c>
      <c r="D13" s="166">
        <v>15</v>
      </c>
      <c r="E13" s="137">
        <v>1</v>
      </c>
      <c r="F13" s="57">
        <f>CEILING(D13/35,1)</f>
        <v>1</v>
      </c>
      <c r="G13" s="138">
        <f t="shared" si="0"/>
        <v>1</v>
      </c>
    </row>
    <row r="14" spans="1:7" ht="15.75" thickBot="1" x14ac:dyDescent="0.3">
      <c r="A14" s="390"/>
      <c r="B14" s="407"/>
      <c r="C14" s="167" t="s">
        <v>10</v>
      </c>
      <c r="D14" s="168">
        <v>13</v>
      </c>
      <c r="E14" s="54">
        <v>1</v>
      </c>
      <c r="F14" s="55">
        <v>1</v>
      </c>
      <c r="G14" s="88">
        <f t="shared" si="0"/>
        <v>1</v>
      </c>
    </row>
    <row r="15" spans="1:7" s="8" customFormat="1" ht="15.75" customHeight="1" thickBot="1" x14ac:dyDescent="0.3">
      <c r="A15" s="380" t="s">
        <v>145</v>
      </c>
      <c r="B15" s="381"/>
      <c r="C15" s="381"/>
      <c r="D15" s="381"/>
      <c r="E15" s="381"/>
      <c r="F15" s="381"/>
      <c r="G15" s="382"/>
    </row>
    <row r="16" spans="1:7" x14ac:dyDescent="0.25">
      <c r="A16" s="422" t="s">
        <v>62</v>
      </c>
      <c r="B16" s="424" t="s">
        <v>8</v>
      </c>
      <c r="C16" s="145" t="s">
        <v>9</v>
      </c>
      <c r="D16" s="171">
        <v>24</v>
      </c>
      <c r="E16" s="146">
        <v>1</v>
      </c>
      <c r="F16" s="146">
        <f>CEILING(D16/33,1)</f>
        <v>1</v>
      </c>
      <c r="G16" s="85">
        <f t="shared" ref="G16:G28" si="1">CEILING(D16/18,1)</f>
        <v>2</v>
      </c>
    </row>
    <row r="17" spans="1:7" x14ac:dyDescent="0.25">
      <c r="A17" s="423"/>
      <c r="B17" s="425"/>
      <c r="C17" s="128" t="s">
        <v>10</v>
      </c>
      <c r="D17" s="171">
        <v>8</v>
      </c>
      <c r="E17" s="129">
        <v>1</v>
      </c>
      <c r="F17" s="129">
        <f>CEILING(D17/33,1)</f>
        <v>1</v>
      </c>
      <c r="G17" s="135">
        <f t="shared" si="1"/>
        <v>1</v>
      </c>
    </row>
    <row r="18" spans="1:7" ht="15.75" thickBot="1" x14ac:dyDescent="0.3">
      <c r="A18" s="423"/>
      <c r="B18" s="425"/>
      <c r="C18" s="172" t="s">
        <v>11</v>
      </c>
      <c r="D18" s="169">
        <v>4</v>
      </c>
      <c r="E18" s="134">
        <v>1</v>
      </c>
      <c r="F18" s="134">
        <f>CEILING(D18/33,1)</f>
        <v>1</v>
      </c>
      <c r="G18" s="135">
        <f t="shared" si="1"/>
        <v>1</v>
      </c>
    </row>
    <row r="19" spans="1:7" x14ac:dyDescent="0.25">
      <c r="A19" s="378" t="s">
        <v>62</v>
      </c>
      <c r="B19" s="394" t="s">
        <v>12</v>
      </c>
      <c r="C19" s="127" t="s">
        <v>9</v>
      </c>
      <c r="D19" s="173">
        <v>12</v>
      </c>
      <c r="E19" s="173">
        <v>1</v>
      </c>
      <c r="F19" s="173">
        <v>1</v>
      </c>
      <c r="G19" s="138">
        <f t="shared" si="1"/>
        <v>1</v>
      </c>
    </row>
    <row r="20" spans="1:7" ht="15.75" thickBot="1" x14ac:dyDescent="0.3">
      <c r="A20" s="379"/>
      <c r="B20" s="426"/>
      <c r="C20" s="131" t="s">
        <v>10</v>
      </c>
      <c r="D20" s="174">
        <v>4</v>
      </c>
      <c r="E20" s="132">
        <v>1</v>
      </c>
      <c r="F20" s="132">
        <f>CEILING(D20/33,1)</f>
        <v>1</v>
      </c>
      <c r="G20" s="88">
        <f t="shared" si="1"/>
        <v>1</v>
      </c>
    </row>
    <row r="21" spans="1:7" x14ac:dyDescent="0.25">
      <c r="A21" s="427" t="s">
        <v>63</v>
      </c>
      <c r="B21" s="424" t="s">
        <v>8</v>
      </c>
      <c r="C21" s="145" t="s">
        <v>9</v>
      </c>
      <c r="D21" s="171">
        <v>24</v>
      </c>
      <c r="E21" s="146">
        <v>1</v>
      </c>
      <c r="F21" s="146">
        <v>1</v>
      </c>
      <c r="G21" s="85">
        <f t="shared" si="1"/>
        <v>2</v>
      </c>
    </row>
    <row r="22" spans="1:7" x14ac:dyDescent="0.25">
      <c r="A22" s="428"/>
      <c r="B22" s="425"/>
      <c r="C22" s="128" t="s">
        <v>10</v>
      </c>
      <c r="D22" s="171">
        <v>7</v>
      </c>
      <c r="E22" s="129">
        <v>1</v>
      </c>
      <c r="F22" s="129">
        <f>CEILING(D22/33,1)</f>
        <v>1</v>
      </c>
      <c r="G22" s="135">
        <f t="shared" si="1"/>
        <v>1</v>
      </c>
    </row>
    <row r="23" spans="1:7" ht="15.75" thickBot="1" x14ac:dyDescent="0.3">
      <c r="A23" s="428"/>
      <c r="B23" s="425"/>
      <c r="C23" s="172" t="s">
        <v>11</v>
      </c>
      <c r="D23" s="169">
        <v>7</v>
      </c>
      <c r="E23" s="134">
        <v>1</v>
      </c>
      <c r="F23" s="134">
        <f>CEILING(D23/33,1)</f>
        <v>1</v>
      </c>
      <c r="G23" s="135">
        <f t="shared" si="1"/>
        <v>1</v>
      </c>
    </row>
    <row r="24" spans="1:7" x14ac:dyDescent="0.25">
      <c r="A24" s="378" t="s">
        <v>63</v>
      </c>
      <c r="B24" s="396" t="s">
        <v>12</v>
      </c>
      <c r="C24" s="127" t="s">
        <v>9</v>
      </c>
      <c r="D24" s="53">
        <v>12</v>
      </c>
      <c r="E24" s="53">
        <v>1</v>
      </c>
      <c r="F24" s="53">
        <v>1</v>
      </c>
      <c r="G24" s="138">
        <f t="shared" si="1"/>
        <v>1</v>
      </c>
    </row>
    <row r="25" spans="1:7" ht="15.75" thickBot="1" x14ac:dyDescent="0.3">
      <c r="A25" s="379"/>
      <c r="B25" s="397"/>
      <c r="C25" s="131" t="s">
        <v>10</v>
      </c>
      <c r="D25" s="35">
        <v>5</v>
      </c>
      <c r="E25" s="54">
        <v>1</v>
      </c>
      <c r="F25" s="54">
        <f>CEILING(D25/33,1)</f>
        <v>1</v>
      </c>
      <c r="G25" s="88">
        <f t="shared" si="1"/>
        <v>1</v>
      </c>
    </row>
    <row r="26" spans="1:7" x14ac:dyDescent="0.25">
      <c r="A26" s="378" t="s">
        <v>64</v>
      </c>
      <c r="B26" s="394" t="s">
        <v>8</v>
      </c>
      <c r="C26" s="127" t="s">
        <v>9</v>
      </c>
      <c r="D26" s="53">
        <v>12</v>
      </c>
      <c r="E26" s="53">
        <v>1</v>
      </c>
      <c r="F26" s="53">
        <v>1</v>
      </c>
      <c r="G26" s="138">
        <f t="shared" si="1"/>
        <v>1</v>
      </c>
    </row>
    <row r="27" spans="1:7" x14ac:dyDescent="0.25">
      <c r="A27" s="387"/>
      <c r="B27" s="398"/>
      <c r="C27" s="128" t="s">
        <v>10</v>
      </c>
      <c r="D27" s="146">
        <v>6</v>
      </c>
      <c r="E27" s="129">
        <v>1</v>
      </c>
      <c r="F27" s="129">
        <f>CEILING(D27/33,1)</f>
        <v>1</v>
      </c>
      <c r="G27" s="135">
        <f t="shared" si="1"/>
        <v>1</v>
      </c>
    </row>
    <row r="28" spans="1:7" ht="15.75" thickBot="1" x14ac:dyDescent="0.3">
      <c r="A28" s="379"/>
      <c r="B28" s="399"/>
      <c r="C28" s="131" t="s">
        <v>11</v>
      </c>
      <c r="D28" s="35">
        <v>4</v>
      </c>
      <c r="E28" s="54">
        <v>1</v>
      </c>
      <c r="F28" s="54">
        <f>CEILING(D28/33,1)</f>
        <v>1</v>
      </c>
      <c r="G28" s="88">
        <f t="shared" si="1"/>
        <v>1</v>
      </c>
    </row>
    <row r="29" spans="1:7" s="8" customFormat="1" ht="15.75" thickBot="1" x14ac:dyDescent="0.3">
      <c r="A29" s="308" t="s">
        <v>138</v>
      </c>
      <c r="B29" s="309"/>
      <c r="C29" s="309"/>
      <c r="D29" s="309"/>
      <c r="E29" s="309"/>
      <c r="F29" s="309"/>
      <c r="G29" s="310"/>
    </row>
    <row r="30" spans="1:7" ht="29.25" customHeight="1" x14ac:dyDescent="0.25">
      <c r="A30" s="384" t="s">
        <v>51</v>
      </c>
      <c r="B30" s="394" t="s">
        <v>8</v>
      </c>
      <c r="C30" s="127" t="s">
        <v>9</v>
      </c>
      <c r="D30" s="53">
        <v>30</v>
      </c>
      <c r="E30" s="53">
        <v>1</v>
      </c>
      <c r="F30" s="48">
        <v>1</v>
      </c>
      <c r="G30" s="87">
        <f>CEILING(D30/15,1)</f>
        <v>2</v>
      </c>
    </row>
    <row r="31" spans="1:7" x14ac:dyDescent="0.25">
      <c r="A31" s="404"/>
      <c r="B31" s="403"/>
      <c r="C31" s="128" t="s">
        <v>10</v>
      </c>
      <c r="D31" s="129">
        <v>15</v>
      </c>
      <c r="E31" s="129">
        <v>1</v>
      </c>
      <c r="F31" s="46">
        <v>1</v>
      </c>
      <c r="G31" s="81">
        <f t="shared" ref="G31:G39" si="2">CEILING(D31/15,1)</f>
        <v>1</v>
      </c>
    </row>
    <row r="32" spans="1:7" x14ac:dyDescent="0.25">
      <c r="A32" s="404"/>
      <c r="B32" s="403"/>
      <c r="C32" s="128" t="s">
        <v>11</v>
      </c>
      <c r="D32" s="130">
        <v>9</v>
      </c>
      <c r="E32" s="129">
        <v>1</v>
      </c>
      <c r="F32" s="46">
        <v>1</v>
      </c>
      <c r="G32" s="81">
        <f t="shared" si="2"/>
        <v>1</v>
      </c>
    </row>
    <row r="33" spans="1:17" ht="15.75" thickBot="1" x14ac:dyDescent="0.3">
      <c r="A33" s="385"/>
      <c r="B33" s="395"/>
      <c r="C33" s="131" t="s">
        <v>45</v>
      </c>
      <c r="D33" s="132">
        <v>19</v>
      </c>
      <c r="E33" s="132">
        <v>1</v>
      </c>
      <c r="F33" s="96">
        <v>1</v>
      </c>
      <c r="G33" s="88">
        <f t="shared" si="2"/>
        <v>2</v>
      </c>
    </row>
    <row r="34" spans="1:17" ht="25.5" customHeight="1" x14ac:dyDescent="0.25">
      <c r="A34" s="384" t="s">
        <v>136</v>
      </c>
      <c r="B34" s="327"/>
      <c r="C34" s="127" t="s">
        <v>9</v>
      </c>
      <c r="D34" s="53">
        <v>15</v>
      </c>
      <c r="E34" s="53">
        <v>1</v>
      </c>
      <c r="F34" s="48">
        <v>1</v>
      </c>
      <c r="G34" s="87">
        <f t="shared" si="2"/>
        <v>1</v>
      </c>
    </row>
    <row r="35" spans="1:17" x14ac:dyDescent="0.25">
      <c r="A35" s="404"/>
      <c r="B35" s="430"/>
      <c r="C35" s="128" t="s">
        <v>10</v>
      </c>
      <c r="D35" s="129">
        <v>10</v>
      </c>
      <c r="E35" s="129">
        <v>1</v>
      </c>
      <c r="F35" s="46">
        <v>1</v>
      </c>
      <c r="G35" s="81">
        <f t="shared" si="2"/>
        <v>1</v>
      </c>
    </row>
    <row r="36" spans="1:17" x14ac:dyDescent="0.25">
      <c r="A36" s="404"/>
      <c r="B36" s="430"/>
      <c r="C36" s="128" t="s">
        <v>11</v>
      </c>
      <c r="D36" s="129">
        <v>11</v>
      </c>
      <c r="E36" s="129">
        <v>1</v>
      </c>
      <c r="F36" s="46">
        <v>0</v>
      </c>
      <c r="G36" s="81">
        <f t="shared" si="2"/>
        <v>1</v>
      </c>
    </row>
    <row r="37" spans="1:17" ht="15.75" thickBot="1" x14ac:dyDescent="0.3">
      <c r="A37" s="385"/>
      <c r="B37" s="328"/>
      <c r="C37" s="131" t="s">
        <v>45</v>
      </c>
      <c r="D37" s="54">
        <v>0</v>
      </c>
      <c r="E37" s="54">
        <v>1</v>
      </c>
      <c r="F37" s="55">
        <v>1</v>
      </c>
      <c r="G37" s="88">
        <f t="shared" si="2"/>
        <v>0</v>
      </c>
    </row>
    <row r="38" spans="1:17" ht="25.5" customHeight="1" x14ac:dyDescent="0.25">
      <c r="A38" s="384" t="s">
        <v>164</v>
      </c>
      <c r="B38" s="394" t="s">
        <v>12</v>
      </c>
      <c r="C38" s="127" t="s">
        <v>9</v>
      </c>
      <c r="D38" s="53">
        <v>15</v>
      </c>
      <c r="E38" s="53">
        <v>1</v>
      </c>
      <c r="F38" s="48">
        <v>1</v>
      </c>
      <c r="G38" s="87">
        <f t="shared" si="2"/>
        <v>1</v>
      </c>
    </row>
    <row r="39" spans="1:17" ht="15.75" thickBot="1" x14ac:dyDescent="0.3">
      <c r="A39" s="386"/>
      <c r="B39" s="431"/>
      <c r="C39" s="133" t="s">
        <v>10</v>
      </c>
      <c r="D39" s="134">
        <v>13</v>
      </c>
      <c r="E39" s="134">
        <v>1</v>
      </c>
      <c r="F39" s="59">
        <v>1</v>
      </c>
      <c r="G39" s="135">
        <f t="shared" si="2"/>
        <v>1</v>
      </c>
    </row>
    <row r="40" spans="1:17" ht="15.75" x14ac:dyDescent="0.25">
      <c r="A40" s="388" t="s">
        <v>57</v>
      </c>
      <c r="B40" s="405" t="s">
        <v>8</v>
      </c>
      <c r="C40" s="136" t="s">
        <v>9</v>
      </c>
      <c r="D40" s="137">
        <v>15</v>
      </c>
      <c r="E40" s="137">
        <v>1</v>
      </c>
      <c r="F40" s="57">
        <f t="shared" ref="F40:F49" si="3">CEILING(D40/35,1)</f>
        <v>1</v>
      </c>
      <c r="G40" s="138">
        <f t="shared" ref="G40:G49" si="4">CEILING(D40/20,1)</f>
        <v>1</v>
      </c>
      <c r="M40" s="6"/>
      <c r="N40" s="7"/>
      <c r="O40" s="4"/>
      <c r="P40" s="5"/>
      <c r="Q40" s="5"/>
    </row>
    <row r="41" spans="1:17" x14ac:dyDescent="0.25">
      <c r="A41" s="389"/>
      <c r="B41" s="406"/>
      <c r="C41" s="139" t="s">
        <v>10</v>
      </c>
      <c r="D41" s="140">
        <v>10</v>
      </c>
      <c r="E41" s="140">
        <v>1</v>
      </c>
      <c r="F41" s="59">
        <f t="shared" si="3"/>
        <v>1</v>
      </c>
      <c r="G41" s="135">
        <f t="shared" si="4"/>
        <v>1</v>
      </c>
    </row>
    <row r="42" spans="1:17" x14ac:dyDescent="0.25">
      <c r="A42" s="389"/>
      <c r="B42" s="406"/>
      <c r="C42" s="139" t="s">
        <v>11</v>
      </c>
      <c r="D42" s="140">
        <v>0</v>
      </c>
      <c r="E42" s="140">
        <v>1</v>
      </c>
      <c r="F42" s="59">
        <f t="shared" si="3"/>
        <v>0</v>
      </c>
      <c r="G42" s="135">
        <f t="shared" si="4"/>
        <v>0</v>
      </c>
    </row>
    <row r="43" spans="1:17" ht="15.75" thickBot="1" x14ac:dyDescent="0.3">
      <c r="A43" s="390"/>
      <c r="B43" s="407"/>
      <c r="C43" s="141" t="s">
        <v>45</v>
      </c>
      <c r="D43" s="142">
        <v>10</v>
      </c>
      <c r="E43" s="142">
        <v>1</v>
      </c>
      <c r="F43" s="55">
        <f t="shared" si="3"/>
        <v>1</v>
      </c>
      <c r="G43" s="88">
        <f t="shared" si="4"/>
        <v>1</v>
      </c>
    </row>
    <row r="44" spans="1:17" x14ac:dyDescent="0.25">
      <c r="A44" s="388" t="s">
        <v>58</v>
      </c>
      <c r="B44" s="405" t="s">
        <v>8</v>
      </c>
      <c r="C44" s="136" t="s">
        <v>9</v>
      </c>
      <c r="D44" s="53">
        <v>15</v>
      </c>
      <c r="E44" s="34">
        <v>1</v>
      </c>
      <c r="F44" s="57">
        <f t="shared" si="3"/>
        <v>1</v>
      </c>
      <c r="G44" s="138">
        <f t="shared" si="4"/>
        <v>1</v>
      </c>
    </row>
    <row r="45" spans="1:17" x14ac:dyDescent="0.25">
      <c r="A45" s="389"/>
      <c r="B45" s="406"/>
      <c r="C45" s="139" t="s">
        <v>10</v>
      </c>
      <c r="D45" s="129">
        <v>0</v>
      </c>
      <c r="E45" s="129">
        <v>1</v>
      </c>
      <c r="F45" s="59">
        <f t="shared" si="3"/>
        <v>0</v>
      </c>
      <c r="G45" s="135">
        <f t="shared" si="4"/>
        <v>0</v>
      </c>
    </row>
    <row r="46" spans="1:17" x14ac:dyDescent="0.25">
      <c r="A46" s="389"/>
      <c r="B46" s="406"/>
      <c r="C46" s="139" t="s">
        <v>11</v>
      </c>
      <c r="D46" s="129">
        <v>0</v>
      </c>
      <c r="E46" s="143">
        <v>1</v>
      </c>
      <c r="F46" s="59">
        <f t="shared" si="3"/>
        <v>0</v>
      </c>
      <c r="G46" s="135">
        <f t="shared" si="4"/>
        <v>0</v>
      </c>
    </row>
    <row r="47" spans="1:17" ht="15.75" thickBot="1" x14ac:dyDescent="0.3">
      <c r="A47" s="390"/>
      <c r="B47" s="407"/>
      <c r="C47" s="144" t="s">
        <v>45</v>
      </c>
      <c r="D47" s="54">
        <v>7</v>
      </c>
      <c r="E47" s="54">
        <v>1</v>
      </c>
      <c r="F47" s="55">
        <f t="shared" si="3"/>
        <v>1</v>
      </c>
      <c r="G47" s="88">
        <f t="shared" si="4"/>
        <v>1</v>
      </c>
    </row>
    <row r="48" spans="1:17" ht="25.5" customHeight="1" x14ac:dyDescent="0.25">
      <c r="A48" s="387" t="s">
        <v>165</v>
      </c>
      <c r="B48" s="402" t="s">
        <v>12</v>
      </c>
      <c r="C48" s="145" t="s">
        <v>9</v>
      </c>
      <c r="D48" s="146">
        <v>15</v>
      </c>
      <c r="E48" s="146">
        <v>1</v>
      </c>
      <c r="F48" s="51">
        <f t="shared" si="3"/>
        <v>1</v>
      </c>
      <c r="G48" s="85">
        <f t="shared" si="4"/>
        <v>1</v>
      </c>
    </row>
    <row r="49" spans="1:17" ht="16.5" customHeight="1" thickBot="1" x14ac:dyDescent="0.3">
      <c r="A49" s="387"/>
      <c r="B49" s="432"/>
      <c r="C49" s="133" t="s">
        <v>10</v>
      </c>
      <c r="D49" s="134">
        <v>10</v>
      </c>
      <c r="E49" s="134">
        <v>1</v>
      </c>
      <c r="F49" s="59">
        <f t="shared" si="3"/>
        <v>1</v>
      </c>
      <c r="G49" s="135">
        <f t="shared" si="4"/>
        <v>1</v>
      </c>
    </row>
    <row r="50" spans="1:17" s="8" customFormat="1" ht="15.75" thickBot="1" x14ac:dyDescent="0.3">
      <c r="A50" s="380" t="s">
        <v>139</v>
      </c>
      <c r="B50" s="381"/>
      <c r="C50" s="381"/>
      <c r="D50" s="381"/>
      <c r="E50" s="381"/>
      <c r="F50" s="381"/>
      <c r="G50" s="382"/>
    </row>
    <row r="51" spans="1:17" x14ac:dyDescent="0.25">
      <c r="A51" s="354" t="s">
        <v>52</v>
      </c>
      <c r="B51" s="408"/>
      <c r="C51" s="137" t="s">
        <v>9</v>
      </c>
      <c r="D51" s="137">
        <v>10</v>
      </c>
      <c r="E51" s="137">
        <v>1</v>
      </c>
      <c r="F51" s="48">
        <f t="shared" ref="F51:F75" si="5">CEILING(D51/35,1)</f>
        <v>1</v>
      </c>
      <c r="G51" s="87">
        <f t="shared" ref="G51:G55" si="6">CEILING(D51/16,1)</f>
        <v>1</v>
      </c>
    </row>
    <row r="52" spans="1:17" x14ac:dyDescent="0.25">
      <c r="A52" s="355"/>
      <c r="B52" s="398"/>
      <c r="C52" s="140" t="s">
        <v>10</v>
      </c>
      <c r="D52" s="140">
        <v>0</v>
      </c>
      <c r="E52" s="140">
        <v>1</v>
      </c>
      <c r="F52" s="46">
        <f t="shared" si="5"/>
        <v>0</v>
      </c>
      <c r="G52" s="81">
        <f t="shared" si="6"/>
        <v>0</v>
      </c>
    </row>
    <row r="53" spans="1:17" ht="15.75" thickBot="1" x14ac:dyDescent="0.3">
      <c r="A53" s="383"/>
      <c r="B53" s="399"/>
      <c r="C53" s="142" t="s">
        <v>11</v>
      </c>
      <c r="D53" s="142">
        <v>1</v>
      </c>
      <c r="E53" s="142">
        <v>1</v>
      </c>
      <c r="F53" s="55">
        <f t="shared" si="5"/>
        <v>1</v>
      </c>
      <c r="G53" s="88">
        <f t="shared" si="6"/>
        <v>1</v>
      </c>
    </row>
    <row r="54" spans="1:17" x14ac:dyDescent="0.25">
      <c r="A54" s="384" t="s">
        <v>53</v>
      </c>
      <c r="B54" s="394" t="s">
        <v>12</v>
      </c>
      <c r="C54" s="147" t="s">
        <v>9</v>
      </c>
      <c r="D54" s="137">
        <v>10</v>
      </c>
      <c r="E54" s="137">
        <v>1</v>
      </c>
      <c r="F54" s="48">
        <f t="shared" si="5"/>
        <v>1</v>
      </c>
      <c r="G54" s="87">
        <f t="shared" si="6"/>
        <v>1</v>
      </c>
    </row>
    <row r="55" spans="1:17" ht="15.75" thickBot="1" x14ac:dyDescent="0.3">
      <c r="A55" s="385"/>
      <c r="B55" s="395"/>
      <c r="C55" s="148" t="s">
        <v>10</v>
      </c>
      <c r="D55" s="142">
        <v>3</v>
      </c>
      <c r="E55" s="142">
        <v>1</v>
      </c>
      <c r="F55" s="55">
        <f t="shared" si="5"/>
        <v>1</v>
      </c>
      <c r="G55" s="88">
        <f t="shared" si="6"/>
        <v>1</v>
      </c>
    </row>
    <row r="56" spans="1:17" s="8" customFormat="1" ht="15.75" customHeight="1" thickBot="1" x14ac:dyDescent="0.3">
      <c r="A56" s="380" t="s">
        <v>140</v>
      </c>
      <c r="B56" s="381"/>
      <c r="C56" s="381"/>
      <c r="D56" s="381"/>
      <c r="E56" s="381"/>
      <c r="F56" s="381"/>
      <c r="G56" s="382"/>
    </row>
    <row r="57" spans="1:17" ht="15.75" x14ac:dyDescent="0.25">
      <c r="A57" s="117" t="s">
        <v>54</v>
      </c>
      <c r="B57" s="402" t="s">
        <v>8</v>
      </c>
      <c r="C57" s="149" t="s">
        <v>9</v>
      </c>
      <c r="D57" s="150">
        <v>96</v>
      </c>
      <c r="E57" s="150">
        <v>1</v>
      </c>
      <c r="F57" s="51">
        <f t="shared" si="5"/>
        <v>3</v>
      </c>
      <c r="G57" s="82">
        <f>CEILING(D57/16,1)</f>
        <v>6</v>
      </c>
      <c r="M57" s="3"/>
      <c r="N57" s="4"/>
      <c r="O57" s="4"/>
      <c r="P57" s="5"/>
      <c r="Q57" s="5"/>
    </row>
    <row r="58" spans="1:17" ht="15.75" x14ac:dyDescent="0.25">
      <c r="A58" s="118" t="s">
        <v>86</v>
      </c>
      <c r="B58" s="403"/>
      <c r="C58" s="433" t="s">
        <v>10</v>
      </c>
      <c r="D58" s="151">
        <v>72</v>
      </c>
      <c r="E58" s="151">
        <v>1</v>
      </c>
      <c r="F58" s="79">
        <f t="shared" si="5"/>
        <v>3</v>
      </c>
      <c r="G58" s="68">
        <f t="shared" ref="G58:G69" si="7">CEILING(D58/16,1)</f>
        <v>5</v>
      </c>
      <c r="M58" s="6"/>
      <c r="N58" s="4"/>
      <c r="O58" s="4"/>
      <c r="P58" s="5"/>
      <c r="Q58" s="5"/>
    </row>
    <row r="59" spans="1:17" ht="15.75" x14ac:dyDescent="0.25">
      <c r="A59" s="25" t="s">
        <v>55</v>
      </c>
      <c r="B59" s="403"/>
      <c r="C59" s="433"/>
      <c r="D59" s="140"/>
      <c r="E59" s="140">
        <v>1</v>
      </c>
      <c r="F59" s="59">
        <f t="shared" si="5"/>
        <v>0</v>
      </c>
      <c r="G59" s="81">
        <f t="shared" si="7"/>
        <v>0</v>
      </c>
      <c r="M59" s="6"/>
      <c r="N59" s="4"/>
      <c r="O59" s="4"/>
      <c r="P59" s="5"/>
      <c r="Q59" s="5"/>
    </row>
    <row r="60" spans="1:17" s="2" customFormat="1" ht="15.75" x14ac:dyDescent="0.25">
      <c r="A60" s="25" t="s">
        <v>56</v>
      </c>
      <c r="B60" s="403"/>
      <c r="C60" s="433"/>
      <c r="D60" s="140"/>
      <c r="E60" s="140">
        <v>1</v>
      </c>
      <c r="F60" s="59">
        <f t="shared" si="5"/>
        <v>0</v>
      </c>
      <c r="G60" s="81">
        <f t="shared" si="7"/>
        <v>0</v>
      </c>
      <c r="M60" s="6"/>
      <c r="N60" s="4"/>
      <c r="O60" s="4"/>
      <c r="P60" s="5"/>
      <c r="Q60" s="5"/>
    </row>
    <row r="61" spans="1:17" ht="15.75" x14ac:dyDescent="0.25">
      <c r="A61" s="25" t="s">
        <v>107</v>
      </c>
      <c r="B61" s="403"/>
      <c r="C61" s="433"/>
      <c r="D61" s="140"/>
      <c r="E61" s="140">
        <v>1</v>
      </c>
      <c r="F61" s="59">
        <f t="shared" si="5"/>
        <v>0</v>
      </c>
      <c r="G61" s="81">
        <f t="shared" si="7"/>
        <v>0</v>
      </c>
      <c r="M61" s="6"/>
      <c r="N61" s="4"/>
      <c r="O61" s="4"/>
      <c r="P61" s="5"/>
      <c r="Q61" s="5"/>
    </row>
    <row r="62" spans="1:17" ht="15.75" x14ac:dyDescent="0.25">
      <c r="A62" s="118" t="s">
        <v>86</v>
      </c>
      <c r="B62" s="403"/>
      <c r="C62" s="375" t="s">
        <v>11</v>
      </c>
      <c r="D62" s="151">
        <v>66</v>
      </c>
      <c r="E62" s="151">
        <v>1</v>
      </c>
      <c r="F62" s="79">
        <f t="shared" si="5"/>
        <v>2</v>
      </c>
      <c r="G62" s="68">
        <f t="shared" si="7"/>
        <v>5</v>
      </c>
      <c r="M62" s="6"/>
      <c r="N62" s="4"/>
      <c r="O62" s="4"/>
      <c r="P62" s="5"/>
      <c r="Q62" s="5"/>
    </row>
    <row r="63" spans="1:17" ht="15.75" x14ac:dyDescent="0.25">
      <c r="A63" s="25" t="s">
        <v>55</v>
      </c>
      <c r="B63" s="403"/>
      <c r="C63" s="376"/>
      <c r="D63" s="139">
        <v>37</v>
      </c>
      <c r="E63" s="140">
        <v>1</v>
      </c>
      <c r="F63" s="59">
        <f t="shared" si="5"/>
        <v>2</v>
      </c>
      <c r="G63" s="81">
        <f t="shared" si="7"/>
        <v>3</v>
      </c>
      <c r="M63" s="6"/>
      <c r="N63" s="4"/>
      <c r="O63" s="4"/>
      <c r="P63" s="5"/>
      <c r="Q63" s="5"/>
    </row>
    <row r="64" spans="1:17" ht="15.75" x14ac:dyDescent="0.25">
      <c r="A64" s="25" t="s">
        <v>56</v>
      </c>
      <c r="B64" s="403"/>
      <c r="C64" s="376"/>
      <c r="D64" s="139">
        <v>15</v>
      </c>
      <c r="E64" s="140">
        <v>1</v>
      </c>
      <c r="F64" s="59">
        <f t="shared" si="5"/>
        <v>1</v>
      </c>
      <c r="G64" s="81">
        <f t="shared" si="7"/>
        <v>1</v>
      </c>
      <c r="M64" s="6"/>
      <c r="N64" s="7"/>
      <c r="O64" s="4"/>
      <c r="P64" s="5"/>
      <c r="Q64" s="5"/>
    </row>
    <row r="65" spans="1:17" s="8" customFormat="1" ht="15.75" x14ac:dyDescent="0.25">
      <c r="A65" s="25" t="s">
        <v>107</v>
      </c>
      <c r="B65" s="403"/>
      <c r="C65" s="377"/>
      <c r="D65" s="139">
        <v>14</v>
      </c>
      <c r="E65" s="140"/>
      <c r="F65" s="245">
        <f t="shared" ref="F65" si="8">CEILING(D65/35,1)</f>
        <v>1</v>
      </c>
      <c r="G65" s="81">
        <f t="shared" ref="G65" si="9">CEILING(D65/16,1)</f>
        <v>1</v>
      </c>
      <c r="M65" s="6"/>
      <c r="N65" s="7"/>
      <c r="O65" s="4"/>
      <c r="P65" s="5"/>
      <c r="Q65" s="5"/>
    </row>
    <row r="66" spans="1:17" ht="15.75" x14ac:dyDescent="0.25">
      <c r="A66" s="118" t="s">
        <v>22</v>
      </c>
      <c r="B66" s="403"/>
      <c r="C66" s="433" t="s">
        <v>45</v>
      </c>
      <c r="D66" s="152">
        <v>50</v>
      </c>
      <c r="E66" s="151">
        <v>1</v>
      </c>
      <c r="F66" s="79">
        <f t="shared" si="5"/>
        <v>2</v>
      </c>
      <c r="G66" s="68">
        <f t="shared" si="7"/>
        <v>4</v>
      </c>
      <c r="M66" s="6"/>
      <c r="N66" s="7"/>
      <c r="O66" s="4"/>
      <c r="P66" s="5"/>
      <c r="Q66" s="5"/>
    </row>
    <row r="67" spans="1:17" ht="15.75" x14ac:dyDescent="0.25">
      <c r="A67" s="119" t="s">
        <v>55</v>
      </c>
      <c r="B67" s="403"/>
      <c r="C67" s="433"/>
      <c r="D67" s="139">
        <v>41</v>
      </c>
      <c r="E67" s="140">
        <v>1</v>
      </c>
      <c r="F67" s="59">
        <f t="shared" si="5"/>
        <v>2</v>
      </c>
      <c r="G67" s="81">
        <f t="shared" si="7"/>
        <v>3</v>
      </c>
      <c r="M67" s="6"/>
      <c r="N67" s="7"/>
      <c r="O67" s="4"/>
      <c r="P67" s="5"/>
      <c r="Q67" s="5"/>
    </row>
    <row r="68" spans="1:17" ht="16.5" thickBot="1" x14ac:dyDescent="0.3">
      <c r="A68" s="120" t="s">
        <v>56</v>
      </c>
      <c r="B68" s="395"/>
      <c r="C68" s="434"/>
      <c r="D68" s="144">
        <v>9</v>
      </c>
      <c r="E68" s="142">
        <v>1</v>
      </c>
      <c r="F68" s="55">
        <f t="shared" si="5"/>
        <v>1</v>
      </c>
      <c r="G68" s="88">
        <f t="shared" si="7"/>
        <v>1</v>
      </c>
      <c r="M68" s="6"/>
      <c r="N68" s="7"/>
      <c r="O68" s="4"/>
      <c r="P68" s="5"/>
      <c r="Q68" s="5"/>
    </row>
    <row r="69" spans="1:17" s="8" customFormat="1" ht="16.5" thickBot="1" x14ac:dyDescent="0.3">
      <c r="A69" s="121" t="s">
        <v>120</v>
      </c>
      <c r="B69" s="153" t="s">
        <v>12</v>
      </c>
      <c r="C69" s="154" t="s">
        <v>9</v>
      </c>
      <c r="D69" s="155">
        <v>15</v>
      </c>
      <c r="E69" s="156">
        <v>1</v>
      </c>
      <c r="F69" s="99">
        <f t="shared" si="5"/>
        <v>1</v>
      </c>
      <c r="G69" s="100">
        <f t="shared" si="7"/>
        <v>1</v>
      </c>
      <c r="M69" s="6"/>
      <c r="N69" s="7"/>
      <c r="O69" s="4"/>
      <c r="P69" s="5"/>
      <c r="Q69" s="5"/>
    </row>
    <row r="70" spans="1:17" s="8" customFormat="1" ht="16.5" thickBot="1" x14ac:dyDescent="0.3">
      <c r="A70" s="380" t="s">
        <v>141</v>
      </c>
      <c r="B70" s="381"/>
      <c r="C70" s="381"/>
      <c r="D70" s="381"/>
      <c r="E70" s="381"/>
      <c r="F70" s="381"/>
      <c r="G70" s="382"/>
      <c r="M70" s="6"/>
      <c r="N70" s="7"/>
      <c r="O70" s="4"/>
      <c r="P70" s="5"/>
      <c r="Q70" s="5"/>
    </row>
    <row r="71" spans="1:17" x14ac:dyDescent="0.25">
      <c r="A71" s="378" t="s">
        <v>59</v>
      </c>
      <c r="B71" s="394" t="s">
        <v>8</v>
      </c>
      <c r="C71" s="147" t="s">
        <v>9</v>
      </c>
      <c r="D71" s="137">
        <v>15</v>
      </c>
      <c r="E71" s="137">
        <v>1</v>
      </c>
      <c r="F71" s="57">
        <f t="shared" si="5"/>
        <v>1</v>
      </c>
      <c r="G71" s="87">
        <f t="shared" ref="G71:G75" si="10">CEILING(D71/20,1)</f>
        <v>1</v>
      </c>
    </row>
    <row r="72" spans="1:17" x14ac:dyDescent="0.25">
      <c r="A72" s="387"/>
      <c r="B72" s="402"/>
      <c r="C72" s="157" t="s">
        <v>10</v>
      </c>
      <c r="D72" s="150">
        <v>7</v>
      </c>
      <c r="E72" s="150">
        <v>1</v>
      </c>
      <c r="F72" s="59">
        <f t="shared" si="5"/>
        <v>1</v>
      </c>
      <c r="G72" s="82">
        <f t="shared" si="10"/>
        <v>1</v>
      </c>
    </row>
    <row r="73" spans="1:17" ht="15.75" thickBot="1" x14ac:dyDescent="0.3">
      <c r="A73" s="379"/>
      <c r="B73" s="402"/>
      <c r="C73" s="230" t="s">
        <v>11</v>
      </c>
      <c r="D73" s="231">
        <v>17</v>
      </c>
      <c r="E73" s="231">
        <v>1</v>
      </c>
      <c r="F73" s="102">
        <f t="shared" si="5"/>
        <v>1</v>
      </c>
      <c r="G73" s="70">
        <f t="shared" si="10"/>
        <v>1</v>
      </c>
    </row>
    <row r="74" spans="1:17" x14ac:dyDescent="0.25">
      <c r="A74" s="388" t="s">
        <v>60</v>
      </c>
      <c r="B74" s="405" t="s">
        <v>12</v>
      </c>
      <c r="C74" s="136" t="s">
        <v>9</v>
      </c>
      <c r="D74" s="137">
        <v>15</v>
      </c>
      <c r="E74" s="158">
        <v>1</v>
      </c>
      <c r="F74" s="57">
        <f t="shared" si="5"/>
        <v>1</v>
      </c>
      <c r="G74" s="87">
        <f t="shared" si="10"/>
        <v>1</v>
      </c>
    </row>
    <row r="75" spans="1:17" ht="15.75" thickBot="1" x14ac:dyDescent="0.3">
      <c r="A75" s="390"/>
      <c r="B75" s="407"/>
      <c r="C75" s="159" t="s">
        <v>10</v>
      </c>
      <c r="D75" s="142">
        <v>6</v>
      </c>
      <c r="E75" s="142">
        <v>1</v>
      </c>
      <c r="F75" s="55">
        <f t="shared" si="5"/>
        <v>1</v>
      </c>
      <c r="G75" s="88">
        <f t="shared" si="10"/>
        <v>1</v>
      </c>
    </row>
    <row r="76" spans="1:17" s="8" customFormat="1" ht="15.75" thickBot="1" x14ac:dyDescent="0.3">
      <c r="A76" s="391" t="s">
        <v>142</v>
      </c>
      <c r="B76" s="392"/>
      <c r="C76" s="392"/>
      <c r="D76" s="392"/>
      <c r="E76" s="392"/>
      <c r="F76" s="392"/>
      <c r="G76" s="393"/>
    </row>
    <row r="77" spans="1:17" x14ac:dyDescent="0.25">
      <c r="A77" s="400" t="s">
        <v>43</v>
      </c>
      <c r="B77" s="321" t="s">
        <v>8</v>
      </c>
      <c r="C77" s="175" t="s">
        <v>9</v>
      </c>
      <c r="D77" s="176">
        <v>15</v>
      </c>
      <c r="E77" s="146">
        <v>1</v>
      </c>
      <c r="F77" s="63">
        <f t="shared" ref="F77:F93" si="11">CEILING(D77/35,1)</f>
        <v>1</v>
      </c>
      <c r="G77" s="85">
        <f t="shared" ref="G77:G93" si="12">CEILING(D77/20,1)</f>
        <v>1</v>
      </c>
    </row>
    <row r="78" spans="1:17" x14ac:dyDescent="0.25">
      <c r="A78" s="400"/>
      <c r="B78" s="321"/>
      <c r="C78" s="128" t="s">
        <v>10</v>
      </c>
      <c r="D78" s="177">
        <v>5</v>
      </c>
      <c r="E78" s="129">
        <v>1</v>
      </c>
      <c r="F78" s="46">
        <f t="shared" si="11"/>
        <v>1</v>
      </c>
      <c r="G78" s="135">
        <f t="shared" si="12"/>
        <v>1</v>
      </c>
    </row>
    <row r="79" spans="1:17" ht="15.75" thickBot="1" x14ac:dyDescent="0.3">
      <c r="A79" s="401"/>
      <c r="B79" s="329"/>
      <c r="C79" s="172" t="s">
        <v>11</v>
      </c>
      <c r="D79" s="169">
        <v>1</v>
      </c>
      <c r="E79" s="134">
        <v>1</v>
      </c>
      <c r="F79" s="59">
        <f t="shared" si="11"/>
        <v>1</v>
      </c>
      <c r="G79" s="135">
        <f t="shared" si="12"/>
        <v>1</v>
      </c>
    </row>
    <row r="80" spans="1:17" x14ac:dyDescent="0.25">
      <c r="A80" s="378" t="s">
        <v>43</v>
      </c>
      <c r="B80" s="394" t="s">
        <v>12</v>
      </c>
      <c r="C80" s="127" t="s">
        <v>9</v>
      </c>
      <c r="D80" s="53">
        <v>15</v>
      </c>
      <c r="E80" s="53">
        <v>1</v>
      </c>
      <c r="F80" s="48">
        <f t="shared" si="11"/>
        <v>1</v>
      </c>
      <c r="G80" s="138">
        <f t="shared" si="12"/>
        <v>1</v>
      </c>
    </row>
    <row r="81" spans="1:7" ht="15.75" thickBot="1" x14ac:dyDescent="0.3">
      <c r="A81" s="379"/>
      <c r="B81" s="395"/>
      <c r="C81" s="131" t="s">
        <v>10</v>
      </c>
      <c r="D81" s="178">
        <v>7</v>
      </c>
      <c r="E81" s="132">
        <v>1</v>
      </c>
      <c r="F81" s="96">
        <f t="shared" si="11"/>
        <v>1</v>
      </c>
      <c r="G81" s="75">
        <f t="shared" si="12"/>
        <v>1</v>
      </c>
    </row>
    <row r="82" spans="1:7" ht="16.5" customHeight="1" x14ac:dyDescent="0.25">
      <c r="A82" s="412" t="s">
        <v>44</v>
      </c>
      <c r="B82" s="394" t="s">
        <v>8</v>
      </c>
      <c r="C82" s="127" t="s">
        <v>9</v>
      </c>
      <c r="D82" s="179">
        <v>25</v>
      </c>
      <c r="E82" s="53">
        <v>1</v>
      </c>
      <c r="F82" s="48">
        <f t="shared" si="11"/>
        <v>1</v>
      </c>
      <c r="G82" s="138">
        <f t="shared" si="12"/>
        <v>2</v>
      </c>
    </row>
    <row r="83" spans="1:7" x14ac:dyDescent="0.25">
      <c r="A83" s="413"/>
      <c r="B83" s="398"/>
      <c r="C83" s="128" t="s">
        <v>10</v>
      </c>
      <c r="D83" s="180">
        <v>12</v>
      </c>
      <c r="E83" s="129">
        <v>1</v>
      </c>
      <c r="F83" s="46">
        <f t="shared" si="11"/>
        <v>1</v>
      </c>
      <c r="G83" s="135">
        <f t="shared" si="12"/>
        <v>1</v>
      </c>
    </row>
    <row r="84" spans="1:7" x14ac:dyDescent="0.25">
      <c r="A84" s="413"/>
      <c r="B84" s="398"/>
      <c r="C84" s="128" t="s">
        <v>11</v>
      </c>
      <c r="D84" s="180">
        <v>14</v>
      </c>
      <c r="E84" s="129">
        <v>1</v>
      </c>
      <c r="F84" s="46">
        <f t="shared" si="11"/>
        <v>1</v>
      </c>
      <c r="G84" s="135">
        <f t="shared" si="12"/>
        <v>1</v>
      </c>
    </row>
    <row r="85" spans="1:7" ht="15.75" thickBot="1" x14ac:dyDescent="0.3">
      <c r="A85" s="414"/>
      <c r="B85" s="399"/>
      <c r="C85" s="131" t="s">
        <v>45</v>
      </c>
      <c r="D85" s="178">
        <v>14</v>
      </c>
      <c r="E85" s="54">
        <v>1</v>
      </c>
      <c r="F85" s="55">
        <f t="shared" si="11"/>
        <v>1</v>
      </c>
      <c r="G85" s="88">
        <f t="shared" si="12"/>
        <v>1</v>
      </c>
    </row>
    <row r="86" spans="1:7" x14ac:dyDescent="0.25">
      <c r="A86" s="378" t="s">
        <v>46</v>
      </c>
      <c r="B86" s="394" t="s">
        <v>8</v>
      </c>
      <c r="C86" s="127" t="s">
        <v>9</v>
      </c>
      <c r="D86" s="53">
        <v>60</v>
      </c>
      <c r="E86" s="53">
        <v>1</v>
      </c>
      <c r="F86" s="48">
        <f t="shared" si="11"/>
        <v>2</v>
      </c>
      <c r="G86" s="138">
        <f t="shared" si="12"/>
        <v>3</v>
      </c>
    </row>
    <row r="87" spans="1:7" x14ac:dyDescent="0.25">
      <c r="A87" s="387"/>
      <c r="B87" s="398"/>
      <c r="C87" s="128" t="s">
        <v>10</v>
      </c>
      <c r="D87" s="129">
        <v>35</v>
      </c>
      <c r="E87" s="129">
        <v>1</v>
      </c>
      <c r="F87" s="46">
        <f t="shared" si="11"/>
        <v>1</v>
      </c>
      <c r="G87" s="135">
        <f t="shared" si="12"/>
        <v>2</v>
      </c>
    </row>
    <row r="88" spans="1:7" ht="15.75" thickBot="1" x14ac:dyDescent="0.3">
      <c r="A88" s="379"/>
      <c r="B88" s="399"/>
      <c r="C88" s="131" t="s">
        <v>11</v>
      </c>
      <c r="D88" s="132">
        <v>21</v>
      </c>
      <c r="E88" s="132">
        <v>1</v>
      </c>
      <c r="F88" s="96">
        <f t="shared" si="11"/>
        <v>1</v>
      </c>
      <c r="G88" s="75">
        <f t="shared" si="12"/>
        <v>2</v>
      </c>
    </row>
    <row r="89" spans="1:7" x14ac:dyDescent="0.25">
      <c r="A89" s="387" t="s">
        <v>46</v>
      </c>
      <c r="B89" s="318" t="s">
        <v>12</v>
      </c>
      <c r="C89" s="145" t="s">
        <v>9</v>
      </c>
      <c r="D89" s="146">
        <v>40</v>
      </c>
      <c r="E89" s="146">
        <v>1</v>
      </c>
      <c r="F89" s="63">
        <f t="shared" si="11"/>
        <v>2</v>
      </c>
      <c r="G89" s="85">
        <f t="shared" si="12"/>
        <v>2</v>
      </c>
    </row>
    <row r="90" spans="1:7" ht="15.75" thickBot="1" x14ac:dyDescent="0.3">
      <c r="A90" s="379"/>
      <c r="B90" s="341"/>
      <c r="C90" s="131" t="s">
        <v>10</v>
      </c>
      <c r="D90" s="54">
        <v>23</v>
      </c>
      <c r="E90" s="134">
        <v>1</v>
      </c>
      <c r="F90" s="59">
        <f t="shared" si="11"/>
        <v>1</v>
      </c>
      <c r="G90" s="135">
        <f t="shared" si="12"/>
        <v>2</v>
      </c>
    </row>
    <row r="91" spans="1:7" ht="24.75" customHeight="1" x14ac:dyDescent="0.25">
      <c r="A91" s="409" t="s">
        <v>48</v>
      </c>
      <c r="B91" s="394" t="s">
        <v>8</v>
      </c>
      <c r="C91" s="127" t="s">
        <v>9</v>
      </c>
      <c r="D91" s="53">
        <v>15</v>
      </c>
      <c r="E91" s="53">
        <v>1</v>
      </c>
      <c r="F91" s="48">
        <f t="shared" si="11"/>
        <v>1</v>
      </c>
      <c r="G91" s="87">
        <f t="shared" si="12"/>
        <v>1</v>
      </c>
    </row>
    <row r="92" spans="1:7" x14ac:dyDescent="0.25">
      <c r="A92" s="410"/>
      <c r="B92" s="403"/>
      <c r="C92" s="128" t="s">
        <v>10</v>
      </c>
      <c r="D92" s="129">
        <v>7</v>
      </c>
      <c r="E92" s="129">
        <v>1</v>
      </c>
      <c r="F92" s="46">
        <f t="shared" si="11"/>
        <v>1</v>
      </c>
      <c r="G92" s="81">
        <f t="shared" si="12"/>
        <v>1</v>
      </c>
    </row>
    <row r="93" spans="1:7" ht="15.75" thickBot="1" x14ac:dyDescent="0.3">
      <c r="A93" s="411"/>
      <c r="B93" s="395"/>
      <c r="C93" s="131" t="s">
        <v>11</v>
      </c>
      <c r="D93" s="54">
        <v>0</v>
      </c>
      <c r="E93" s="54">
        <v>0</v>
      </c>
      <c r="F93" s="55">
        <f t="shared" si="11"/>
        <v>0</v>
      </c>
      <c r="G93" s="88">
        <f t="shared" si="12"/>
        <v>0</v>
      </c>
    </row>
    <row r="94" spans="1:7" s="8" customFormat="1" ht="15.75" customHeight="1" thickBot="1" x14ac:dyDescent="0.3">
      <c r="A94" s="380" t="s">
        <v>144</v>
      </c>
      <c r="B94" s="381"/>
      <c r="C94" s="381"/>
      <c r="D94" s="381"/>
      <c r="E94" s="381"/>
      <c r="F94" s="381"/>
      <c r="G94" s="382"/>
    </row>
    <row r="95" spans="1:7" x14ac:dyDescent="0.25">
      <c r="A95" s="378" t="s">
        <v>47</v>
      </c>
      <c r="B95" s="394" t="s">
        <v>8</v>
      </c>
      <c r="C95" s="127" t="s">
        <v>9</v>
      </c>
      <c r="D95" s="53">
        <v>110</v>
      </c>
      <c r="E95" s="53">
        <v>1</v>
      </c>
      <c r="F95" s="48">
        <f>CEILING(D95/35,1)</f>
        <v>4</v>
      </c>
      <c r="G95" s="87">
        <f>CEILING(D95/20,1)</f>
        <v>6</v>
      </c>
    </row>
    <row r="96" spans="1:7" x14ac:dyDescent="0.25">
      <c r="A96" s="387"/>
      <c r="B96" s="398"/>
      <c r="C96" s="128" t="s">
        <v>10</v>
      </c>
      <c r="D96" s="129">
        <v>84</v>
      </c>
      <c r="E96" s="129">
        <v>1</v>
      </c>
      <c r="F96" s="46">
        <f>CEILING(D96/35,1)</f>
        <v>3</v>
      </c>
      <c r="G96" s="82">
        <f>CEILING(D96/20,1)</f>
        <v>5</v>
      </c>
    </row>
    <row r="97" spans="1:7" ht="15.75" thickBot="1" x14ac:dyDescent="0.3">
      <c r="A97" s="379"/>
      <c r="B97" s="399"/>
      <c r="C97" s="131" t="s">
        <v>11</v>
      </c>
      <c r="D97" s="54">
        <v>68</v>
      </c>
      <c r="E97" s="54">
        <v>1</v>
      </c>
      <c r="F97" s="55">
        <f>CEILING(D97/35,1)</f>
        <v>2</v>
      </c>
      <c r="G97" s="88">
        <f>CEILING(D97/20,1)</f>
        <v>4</v>
      </c>
    </row>
    <row r="98" spans="1:7" x14ac:dyDescent="0.25">
      <c r="A98" s="378" t="s">
        <v>47</v>
      </c>
      <c r="B98" s="394" t="s">
        <v>12</v>
      </c>
      <c r="C98" s="127" t="s">
        <v>9</v>
      </c>
      <c r="D98" s="53">
        <v>60</v>
      </c>
      <c r="E98" s="53">
        <v>1</v>
      </c>
      <c r="F98" s="48">
        <f>CEILING(D98/35,1)</f>
        <v>2</v>
      </c>
      <c r="G98" s="87">
        <f>CEILING(D98/20,1)</f>
        <v>3</v>
      </c>
    </row>
    <row r="99" spans="1:7" ht="15.75" thickBot="1" x14ac:dyDescent="0.3">
      <c r="A99" s="379"/>
      <c r="B99" s="395"/>
      <c r="C99" s="131" t="s">
        <v>10</v>
      </c>
      <c r="D99" s="54">
        <v>52</v>
      </c>
      <c r="E99" s="54">
        <v>1</v>
      </c>
      <c r="F99" s="55">
        <f>CEILING(D99/35,1)</f>
        <v>2</v>
      </c>
      <c r="G99" s="88">
        <f>CEILING(D99/20,1)</f>
        <v>3</v>
      </c>
    </row>
    <row r="100" spans="1:7" x14ac:dyDescent="0.25">
      <c r="A100" s="122" t="s">
        <v>49</v>
      </c>
      <c r="E100" s="110"/>
      <c r="F100" s="110"/>
      <c r="G100" s="110"/>
    </row>
    <row r="101" spans="1:7" x14ac:dyDescent="0.25">
      <c r="A101" s="122" t="s">
        <v>50</v>
      </c>
    </row>
    <row r="102" spans="1:7" x14ac:dyDescent="0.25">
      <c r="A102" s="122"/>
    </row>
    <row r="103" spans="1:7" x14ac:dyDescent="0.25">
      <c r="A103" s="429"/>
      <c r="B103" s="429"/>
      <c r="C103" s="429"/>
      <c r="D103" s="429"/>
      <c r="E103" s="429"/>
      <c r="F103" s="429"/>
      <c r="G103" s="429"/>
    </row>
  </sheetData>
  <mergeCells count="71">
    <mergeCell ref="A9:A12"/>
    <mergeCell ref="A13:A14"/>
    <mergeCell ref="A74:A75"/>
    <mergeCell ref="A103:G103"/>
    <mergeCell ref="A7:B7"/>
    <mergeCell ref="B30:B33"/>
    <mergeCell ref="B34:B37"/>
    <mergeCell ref="B38:B39"/>
    <mergeCell ref="B13:B14"/>
    <mergeCell ref="B48:B49"/>
    <mergeCell ref="B71:B73"/>
    <mergeCell ref="B74:B75"/>
    <mergeCell ref="B9:B12"/>
    <mergeCell ref="C66:C68"/>
    <mergeCell ref="C58:C61"/>
    <mergeCell ref="B40:B43"/>
    <mergeCell ref="A15:G15"/>
    <mergeCell ref="A16:A18"/>
    <mergeCell ref="B16:B18"/>
    <mergeCell ref="B19:B20"/>
    <mergeCell ref="A21:A23"/>
    <mergeCell ref="B21:B23"/>
    <mergeCell ref="A19:A20"/>
    <mergeCell ref="A8:G8"/>
    <mergeCell ref="A1:G1"/>
    <mergeCell ref="A2:G2"/>
    <mergeCell ref="A4:G4"/>
    <mergeCell ref="A5:B6"/>
    <mergeCell ref="C5:C6"/>
    <mergeCell ref="D5:D6"/>
    <mergeCell ref="E5:G5"/>
    <mergeCell ref="B89:B90"/>
    <mergeCell ref="A82:A85"/>
    <mergeCell ref="B82:B85"/>
    <mergeCell ref="B86:B88"/>
    <mergeCell ref="A89:A90"/>
    <mergeCell ref="A86:A88"/>
    <mergeCell ref="A91:A93"/>
    <mergeCell ref="B91:B93"/>
    <mergeCell ref="A94:G94"/>
    <mergeCell ref="B95:B97"/>
    <mergeCell ref="B98:B99"/>
    <mergeCell ref="A95:A97"/>
    <mergeCell ref="A98:A99"/>
    <mergeCell ref="A77:A79"/>
    <mergeCell ref="B57:B68"/>
    <mergeCell ref="A34:A37"/>
    <mergeCell ref="A30:A33"/>
    <mergeCell ref="B44:B47"/>
    <mergeCell ref="B51:B53"/>
    <mergeCell ref="B54:B55"/>
    <mergeCell ref="A24:A25"/>
    <mergeCell ref="B24:B25"/>
    <mergeCell ref="B26:B28"/>
    <mergeCell ref="A26:A28"/>
    <mergeCell ref="C62:C65"/>
    <mergeCell ref="A80:A81"/>
    <mergeCell ref="A29:G29"/>
    <mergeCell ref="A50:G50"/>
    <mergeCell ref="A56:G56"/>
    <mergeCell ref="A70:G70"/>
    <mergeCell ref="A51:A53"/>
    <mergeCell ref="A54:A55"/>
    <mergeCell ref="A38:A39"/>
    <mergeCell ref="A48:A49"/>
    <mergeCell ref="A44:A47"/>
    <mergeCell ref="A76:G76"/>
    <mergeCell ref="B77:B79"/>
    <mergeCell ref="B80:B81"/>
    <mergeCell ref="A71:A73"/>
    <mergeCell ref="A40:A4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K29" sqref="K29"/>
    </sheetView>
  </sheetViews>
  <sheetFormatPr defaultRowHeight="15" x14ac:dyDescent="0.25"/>
  <cols>
    <col min="1" max="1" width="39.140625" style="107" customWidth="1"/>
    <col min="2" max="2" width="4.5703125" style="108" customWidth="1"/>
    <col min="3" max="3" width="5.7109375" style="108" customWidth="1"/>
    <col min="4" max="4" width="10" style="109" customWidth="1"/>
    <col min="5" max="5" width="9" style="9" customWidth="1"/>
    <col min="6" max="6" width="8.140625" style="9" customWidth="1"/>
    <col min="7" max="7" width="8.85546875" style="9" customWidth="1"/>
  </cols>
  <sheetData>
    <row r="1" spans="1:7" x14ac:dyDescent="0.25">
      <c r="A1" s="281" t="s">
        <v>102</v>
      </c>
      <c r="B1" s="284"/>
      <c r="C1" s="284"/>
      <c r="D1" s="284"/>
      <c r="E1" s="284"/>
      <c r="F1" s="284"/>
      <c r="G1" s="284"/>
    </row>
    <row r="2" spans="1:7" x14ac:dyDescent="0.25">
      <c r="A2" s="281" t="s">
        <v>122</v>
      </c>
      <c r="B2" s="284"/>
      <c r="C2" s="284"/>
      <c r="D2" s="284"/>
      <c r="E2" s="284"/>
      <c r="F2" s="284"/>
      <c r="G2" s="284"/>
    </row>
    <row r="3" spans="1:7" x14ac:dyDescent="0.25">
      <c r="A3" s="36"/>
      <c r="B3" s="37"/>
      <c r="C3" s="37"/>
      <c r="D3" s="9"/>
    </row>
    <row r="4" spans="1:7" ht="15.75" thickBot="1" x14ac:dyDescent="0.3">
      <c r="A4" s="415" t="s">
        <v>154</v>
      </c>
      <c r="B4" s="416"/>
      <c r="C4" s="416"/>
      <c r="D4" s="416"/>
      <c r="E4" s="416"/>
      <c r="F4" s="416"/>
      <c r="G4" s="416"/>
    </row>
    <row r="5" spans="1:7" x14ac:dyDescent="0.25">
      <c r="A5" s="364" t="s">
        <v>0</v>
      </c>
      <c r="B5" s="417"/>
      <c r="C5" s="289" t="s">
        <v>1</v>
      </c>
      <c r="D5" s="419" t="s">
        <v>2</v>
      </c>
      <c r="E5" s="289" t="s">
        <v>3</v>
      </c>
      <c r="F5" s="289"/>
      <c r="G5" s="421"/>
    </row>
    <row r="6" spans="1:7" x14ac:dyDescent="0.25">
      <c r="A6" s="366"/>
      <c r="B6" s="418"/>
      <c r="C6" s="290"/>
      <c r="D6" s="420"/>
      <c r="E6" s="123" t="s">
        <v>18</v>
      </c>
      <c r="F6" s="124" t="s">
        <v>5</v>
      </c>
      <c r="G6" s="125" t="s">
        <v>19</v>
      </c>
    </row>
    <row r="7" spans="1:7" ht="15.75" thickBot="1" x14ac:dyDescent="0.3">
      <c r="A7" s="282">
        <v>1</v>
      </c>
      <c r="B7" s="283"/>
      <c r="C7" s="41">
        <v>2</v>
      </c>
      <c r="D7" s="126">
        <v>3</v>
      </c>
      <c r="E7" s="41">
        <v>4</v>
      </c>
      <c r="F7" s="41">
        <v>5</v>
      </c>
      <c r="G7" s="42">
        <v>6</v>
      </c>
    </row>
    <row r="8" spans="1:7" ht="15.75" thickBot="1" x14ac:dyDescent="0.3">
      <c r="A8" s="391" t="s">
        <v>143</v>
      </c>
      <c r="B8" s="392"/>
      <c r="C8" s="392"/>
      <c r="D8" s="392"/>
      <c r="E8" s="392"/>
      <c r="F8" s="392"/>
      <c r="G8" s="393"/>
    </row>
    <row r="9" spans="1:7" x14ac:dyDescent="0.25">
      <c r="A9" s="387" t="s">
        <v>61</v>
      </c>
      <c r="B9" s="424" t="s">
        <v>8</v>
      </c>
      <c r="C9" s="160" t="s">
        <v>9</v>
      </c>
      <c r="D9" s="161">
        <v>30</v>
      </c>
      <c r="E9" s="150">
        <v>1</v>
      </c>
      <c r="F9" s="51">
        <f>CEILING(D9/35,1)</f>
        <v>1</v>
      </c>
      <c r="G9" s="85">
        <f>CEILING(D9/16,1)</f>
        <v>2</v>
      </c>
    </row>
    <row r="10" spans="1:7" x14ac:dyDescent="0.25">
      <c r="A10" s="387"/>
      <c r="B10" s="270"/>
      <c r="C10" s="162" t="s">
        <v>10</v>
      </c>
      <c r="D10" s="161">
        <v>23</v>
      </c>
      <c r="E10" s="140">
        <v>1</v>
      </c>
      <c r="F10" s="59">
        <f>CEILING(D10/35,1)</f>
        <v>1</v>
      </c>
      <c r="G10" s="135">
        <f t="shared" ref="G10:G12" si="0">CEILING(D10/16,1)</f>
        <v>2</v>
      </c>
    </row>
    <row r="11" spans="1:7" x14ac:dyDescent="0.25">
      <c r="A11" s="387"/>
      <c r="B11" s="270"/>
      <c r="C11" s="160" t="s">
        <v>11</v>
      </c>
      <c r="D11" s="161">
        <v>22</v>
      </c>
      <c r="E11" s="150">
        <v>1</v>
      </c>
      <c r="F11" s="59">
        <f>CEILING(D11/35,1)</f>
        <v>1</v>
      </c>
      <c r="G11" s="135">
        <f t="shared" si="0"/>
        <v>2</v>
      </c>
    </row>
    <row r="12" spans="1:7" ht="15.75" thickBot="1" x14ac:dyDescent="0.3">
      <c r="A12" s="387"/>
      <c r="B12" s="270"/>
      <c r="C12" s="157" t="s">
        <v>45</v>
      </c>
      <c r="D12" s="163">
        <v>16</v>
      </c>
      <c r="E12" s="164">
        <v>1</v>
      </c>
      <c r="F12" s="59">
        <f>CEILING(D12/35,1)</f>
        <v>1</v>
      </c>
      <c r="G12" s="135">
        <f t="shared" si="0"/>
        <v>1</v>
      </c>
    </row>
    <row r="13" spans="1:7" ht="15.75" thickBot="1" x14ac:dyDescent="0.3">
      <c r="A13" s="308" t="s">
        <v>138</v>
      </c>
      <c r="B13" s="309"/>
      <c r="C13" s="309"/>
      <c r="D13" s="309"/>
      <c r="E13" s="309"/>
      <c r="F13" s="309"/>
      <c r="G13" s="310"/>
    </row>
    <row r="14" spans="1:7" x14ac:dyDescent="0.25">
      <c r="A14" s="384" t="s">
        <v>51</v>
      </c>
      <c r="B14" s="394" t="s">
        <v>8</v>
      </c>
      <c r="C14" s="127" t="s">
        <v>9</v>
      </c>
      <c r="D14" s="53">
        <v>30</v>
      </c>
      <c r="E14" s="53">
        <v>1</v>
      </c>
      <c r="F14" s="48">
        <v>1</v>
      </c>
      <c r="G14" s="87">
        <f>CEILING(D14/15,1)</f>
        <v>2</v>
      </c>
    </row>
    <row r="15" spans="1:7" x14ac:dyDescent="0.25">
      <c r="A15" s="404"/>
      <c r="B15" s="403"/>
      <c r="C15" s="128" t="s">
        <v>10</v>
      </c>
      <c r="D15" s="129">
        <v>0</v>
      </c>
      <c r="E15" s="129">
        <v>1</v>
      </c>
      <c r="F15" s="46">
        <v>1</v>
      </c>
      <c r="G15" s="81">
        <f t="shared" ref="G15:G17" si="1">CEILING(D15/15,1)</f>
        <v>0</v>
      </c>
    </row>
    <row r="16" spans="1:7" x14ac:dyDescent="0.25">
      <c r="A16" s="404"/>
      <c r="B16" s="403"/>
      <c r="C16" s="128" t="s">
        <v>11</v>
      </c>
      <c r="D16" s="130">
        <v>0</v>
      </c>
      <c r="E16" s="129">
        <v>1</v>
      </c>
      <c r="F16" s="46">
        <v>1</v>
      </c>
      <c r="G16" s="81">
        <f t="shared" si="1"/>
        <v>0</v>
      </c>
    </row>
    <row r="17" spans="1:7" ht="15.75" thickBot="1" x14ac:dyDescent="0.3">
      <c r="A17" s="385"/>
      <c r="B17" s="395"/>
      <c r="C17" s="131" t="s">
        <v>45</v>
      </c>
      <c r="D17" s="132">
        <v>12</v>
      </c>
      <c r="E17" s="132">
        <v>1</v>
      </c>
      <c r="F17" s="96">
        <v>1</v>
      </c>
      <c r="G17" s="88">
        <f t="shared" si="1"/>
        <v>1</v>
      </c>
    </row>
    <row r="18" spans="1:7" ht="15.75" thickBot="1" x14ac:dyDescent="0.3">
      <c r="A18" s="380" t="s">
        <v>140</v>
      </c>
      <c r="B18" s="381"/>
      <c r="C18" s="381"/>
      <c r="D18" s="381"/>
      <c r="E18" s="381"/>
      <c r="F18" s="381"/>
      <c r="G18" s="382"/>
    </row>
    <row r="19" spans="1:7" x14ac:dyDescent="0.25">
      <c r="A19" s="378" t="s">
        <v>54</v>
      </c>
      <c r="B19" s="402" t="s">
        <v>8</v>
      </c>
      <c r="C19" s="149" t="s">
        <v>9</v>
      </c>
      <c r="D19" s="150">
        <v>45</v>
      </c>
      <c r="E19" s="150">
        <v>1</v>
      </c>
      <c r="F19" s="51">
        <f t="shared" ref="F19:F22" si="2">CEILING(D19/35,1)</f>
        <v>2</v>
      </c>
      <c r="G19" s="82">
        <f>CEILING(D19/16,1)</f>
        <v>3</v>
      </c>
    </row>
    <row r="20" spans="1:7" x14ac:dyDescent="0.25">
      <c r="A20" s="387"/>
      <c r="B20" s="403"/>
      <c r="C20" s="238" t="s">
        <v>10</v>
      </c>
      <c r="D20" s="239">
        <v>29</v>
      </c>
      <c r="E20" s="239">
        <v>1</v>
      </c>
      <c r="F20" s="102">
        <f t="shared" si="2"/>
        <v>1</v>
      </c>
      <c r="G20" s="70">
        <f t="shared" ref="G20:G22" si="3">CEILING(D20/16,1)</f>
        <v>2</v>
      </c>
    </row>
    <row r="21" spans="1:7" x14ac:dyDescent="0.25">
      <c r="A21" s="387"/>
      <c r="B21" s="403"/>
      <c r="C21" s="238" t="s">
        <v>11</v>
      </c>
      <c r="D21" s="239">
        <v>17</v>
      </c>
      <c r="E21" s="239">
        <v>1</v>
      </c>
      <c r="F21" s="102">
        <f t="shared" si="2"/>
        <v>1</v>
      </c>
      <c r="G21" s="70">
        <f t="shared" si="3"/>
        <v>2</v>
      </c>
    </row>
    <row r="22" spans="1:7" ht="15.75" thickBot="1" x14ac:dyDescent="0.3">
      <c r="A22" s="379"/>
      <c r="B22" s="403"/>
      <c r="C22" s="238" t="s">
        <v>45</v>
      </c>
      <c r="D22" s="240">
        <v>23</v>
      </c>
      <c r="E22" s="239">
        <v>1</v>
      </c>
      <c r="F22" s="102">
        <f t="shared" si="2"/>
        <v>1</v>
      </c>
      <c r="G22" s="70">
        <f t="shared" si="3"/>
        <v>2</v>
      </c>
    </row>
    <row r="23" spans="1:7" ht="15.75" thickBot="1" x14ac:dyDescent="0.3">
      <c r="A23" s="380" t="s">
        <v>144</v>
      </c>
      <c r="B23" s="381"/>
      <c r="C23" s="381"/>
      <c r="D23" s="381"/>
      <c r="E23" s="381"/>
      <c r="F23" s="381"/>
      <c r="G23" s="382"/>
    </row>
    <row r="24" spans="1:7" x14ac:dyDescent="0.25">
      <c r="A24" s="378" t="s">
        <v>47</v>
      </c>
      <c r="B24" s="394" t="s">
        <v>8</v>
      </c>
      <c r="C24" s="127" t="s">
        <v>9</v>
      </c>
      <c r="D24" s="53">
        <v>60</v>
      </c>
      <c r="E24" s="53">
        <v>1</v>
      </c>
      <c r="F24" s="48">
        <f>CEILING(D24/35,1)</f>
        <v>2</v>
      </c>
      <c r="G24" s="87">
        <f>CEILING(D24/20,1)</f>
        <v>3</v>
      </c>
    </row>
    <row r="25" spans="1:7" x14ac:dyDescent="0.25">
      <c r="A25" s="387"/>
      <c r="B25" s="398"/>
      <c r="C25" s="128" t="s">
        <v>10</v>
      </c>
      <c r="D25" s="129">
        <v>30</v>
      </c>
      <c r="E25" s="129">
        <v>1</v>
      </c>
      <c r="F25" s="46">
        <f>CEILING(D25/35,1)</f>
        <v>1</v>
      </c>
      <c r="G25" s="82">
        <f>CEILING(D25/20,1)</f>
        <v>2</v>
      </c>
    </row>
    <row r="26" spans="1:7" ht="15.75" thickBot="1" x14ac:dyDescent="0.3">
      <c r="A26" s="379"/>
      <c r="B26" s="399"/>
      <c r="C26" s="131" t="s">
        <v>11</v>
      </c>
      <c r="D26" s="54">
        <v>33</v>
      </c>
      <c r="E26" s="54">
        <v>1</v>
      </c>
      <c r="F26" s="55">
        <f>CEILING(D26/35,1)</f>
        <v>1</v>
      </c>
      <c r="G26" s="88">
        <f>CEILING(D26/20,1)</f>
        <v>2</v>
      </c>
    </row>
    <row r="27" spans="1:7" x14ac:dyDescent="0.25">
      <c r="A27" s="378" t="s">
        <v>47</v>
      </c>
      <c r="B27" s="394" t="s">
        <v>12</v>
      </c>
      <c r="C27" s="127" t="s">
        <v>9</v>
      </c>
      <c r="D27" s="53">
        <v>60</v>
      </c>
      <c r="E27" s="53">
        <v>1</v>
      </c>
      <c r="F27" s="48">
        <f>CEILING(D27/35,1)</f>
        <v>2</v>
      </c>
      <c r="G27" s="87">
        <f>CEILING(D27/20,1)</f>
        <v>3</v>
      </c>
    </row>
    <row r="28" spans="1:7" ht="15.75" thickBot="1" x14ac:dyDescent="0.3">
      <c r="A28" s="379"/>
      <c r="B28" s="395"/>
      <c r="C28" s="131" t="s">
        <v>10</v>
      </c>
      <c r="D28" s="54">
        <v>28</v>
      </c>
      <c r="E28" s="54">
        <v>1</v>
      </c>
      <c r="F28" s="55">
        <f>CEILING(D28/35,1)</f>
        <v>1</v>
      </c>
      <c r="G28" s="88">
        <f>CEILING(D28/20,1)</f>
        <v>2</v>
      </c>
    </row>
    <row r="29" spans="1:7" x14ac:dyDescent="0.25">
      <c r="A29" s="122" t="s">
        <v>49</v>
      </c>
      <c r="E29" s="110"/>
      <c r="F29" s="110"/>
      <c r="G29" s="110"/>
    </row>
    <row r="30" spans="1:7" x14ac:dyDescent="0.25">
      <c r="A30" s="122" t="s">
        <v>50</v>
      </c>
    </row>
    <row r="31" spans="1:7" x14ac:dyDescent="0.25">
      <c r="A31" s="122"/>
    </row>
    <row r="32" spans="1:7" x14ac:dyDescent="0.25">
      <c r="A32" s="429"/>
      <c r="B32" s="429"/>
      <c r="C32" s="429"/>
      <c r="D32" s="429"/>
      <c r="E32" s="429"/>
      <c r="F32" s="429"/>
      <c r="G32" s="429"/>
    </row>
  </sheetData>
  <mergeCells count="23">
    <mergeCell ref="A7:B7"/>
    <mergeCell ref="A8:G8"/>
    <mergeCell ref="A9:A12"/>
    <mergeCell ref="B9:B12"/>
    <mergeCell ref="A1:G1"/>
    <mergeCell ref="A2:G2"/>
    <mergeCell ref="A4:G4"/>
    <mergeCell ref="A5:B6"/>
    <mergeCell ref="C5:C6"/>
    <mergeCell ref="D5:D6"/>
    <mergeCell ref="E5:G5"/>
    <mergeCell ref="A32:G32"/>
    <mergeCell ref="A18:G18"/>
    <mergeCell ref="B19:B22"/>
    <mergeCell ref="A19:A22"/>
    <mergeCell ref="A13:G13"/>
    <mergeCell ref="A14:A17"/>
    <mergeCell ref="B14:B17"/>
    <mergeCell ref="A23:G23"/>
    <mergeCell ref="A24:A26"/>
    <mergeCell ref="B24:B26"/>
    <mergeCell ref="A27:A28"/>
    <mergeCell ref="B27:B2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topLeftCell="A43" workbookViewId="0">
      <selection activeCell="K68" sqref="K68"/>
    </sheetView>
  </sheetViews>
  <sheetFormatPr defaultRowHeight="15" x14ac:dyDescent="0.25"/>
  <cols>
    <col min="1" max="1" width="39.28515625" style="206" customWidth="1"/>
    <col min="2" max="2" width="4.140625" style="37" customWidth="1"/>
    <col min="3" max="3" width="5.85546875" style="112" customWidth="1"/>
    <col min="4" max="4" width="10.5703125" style="109" customWidth="1"/>
    <col min="5" max="5" width="8.28515625" style="9" customWidth="1"/>
    <col min="6" max="6" width="8.85546875" style="9" customWidth="1"/>
    <col min="7" max="7" width="7.85546875" style="9" customWidth="1"/>
  </cols>
  <sheetData>
    <row r="1" spans="1:7" x14ac:dyDescent="0.25">
      <c r="A1" s="281" t="s">
        <v>102</v>
      </c>
      <c r="B1" s="284"/>
      <c r="C1" s="284"/>
      <c r="D1" s="284"/>
      <c r="E1" s="284"/>
      <c r="F1" s="284"/>
      <c r="G1" s="284"/>
    </row>
    <row r="2" spans="1:7" x14ac:dyDescent="0.25">
      <c r="A2" s="281" t="s">
        <v>122</v>
      </c>
      <c r="B2" s="284"/>
      <c r="C2" s="284"/>
      <c r="D2" s="284"/>
      <c r="E2" s="284"/>
      <c r="F2" s="284"/>
      <c r="G2" s="284"/>
    </row>
    <row r="3" spans="1:7" x14ac:dyDescent="0.25">
      <c r="A3" s="36"/>
      <c r="C3" s="37"/>
      <c r="D3" s="9"/>
    </row>
    <row r="4" spans="1:7" ht="15.75" thickBot="1" x14ac:dyDescent="0.3">
      <c r="A4" s="415" t="s">
        <v>128</v>
      </c>
      <c r="B4" s="439"/>
      <c r="C4" s="439"/>
      <c r="D4" s="439"/>
      <c r="E4" s="439"/>
      <c r="F4" s="439"/>
      <c r="G4" s="439"/>
    </row>
    <row r="5" spans="1:7" x14ac:dyDescent="0.25">
      <c r="A5" s="364" t="s">
        <v>0</v>
      </c>
      <c r="B5" s="365"/>
      <c r="C5" s="289" t="s">
        <v>1</v>
      </c>
      <c r="D5" s="419" t="s">
        <v>2</v>
      </c>
      <c r="E5" s="289" t="s">
        <v>3</v>
      </c>
      <c r="F5" s="289"/>
      <c r="G5" s="421"/>
    </row>
    <row r="6" spans="1:7" x14ac:dyDescent="0.25">
      <c r="A6" s="366"/>
      <c r="B6" s="367"/>
      <c r="C6" s="290"/>
      <c r="D6" s="420"/>
      <c r="E6" s="123" t="s">
        <v>18</v>
      </c>
      <c r="F6" s="124" t="s">
        <v>5</v>
      </c>
      <c r="G6" s="125" t="s">
        <v>19</v>
      </c>
    </row>
    <row r="7" spans="1:7" ht="15.75" thickBot="1" x14ac:dyDescent="0.3">
      <c r="A7" s="282">
        <v>1</v>
      </c>
      <c r="B7" s="283"/>
      <c r="C7" s="41">
        <v>2</v>
      </c>
      <c r="D7" s="41">
        <v>3</v>
      </c>
      <c r="E7" s="41">
        <v>4</v>
      </c>
      <c r="F7" s="41">
        <v>5</v>
      </c>
      <c r="G7" s="42">
        <v>6</v>
      </c>
    </row>
    <row r="8" spans="1:7" s="8" customFormat="1" ht="15.75" thickBot="1" x14ac:dyDescent="0.3">
      <c r="A8" s="305" t="s">
        <v>129</v>
      </c>
      <c r="B8" s="306"/>
      <c r="C8" s="306"/>
      <c r="D8" s="306"/>
      <c r="E8" s="306"/>
      <c r="F8" s="306"/>
      <c r="G8" s="307"/>
    </row>
    <row r="9" spans="1:7" x14ac:dyDescent="0.25">
      <c r="A9" s="64" t="s">
        <v>65</v>
      </c>
      <c r="B9" s="315" t="s">
        <v>8</v>
      </c>
      <c r="C9" s="48" t="s">
        <v>9</v>
      </c>
      <c r="D9" s="65">
        <v>60</v>
      </c>
      <c r="E9" s="65">
        <v>1</v>
      </c>
      <c r="F9" s="65">
        <f>CEILING(D9/35,1)</f>
        <v>2</v>
      </c>
      <c r="G9" s="67">
        <f>CEILING(D9/20,1)</f>
        <v>3</v>
      </c>
    </row>
    <row r="10" spans="1:7" x14ac:dyDescent="0.25">
      <c r="A10" s="92" t="s">
        <v>22</v>
      </c>
      <c r="B10" s="440"/>
      <c r="C10" s="299" t="s">
        <v>10</v>
      </c>
      <c r="D10" s="44">
        <v>54</v>
      </c>
      <c r="E10" s="44">
        <v>1</v>
      </c>
      <c r="F10" s="44">
        <f t="shared" ref="F10:F12" si="0">CEILING(D10/35,1)</f>
        <v>2</v>
      </c>
      <c r="G10" s="68">
        <f t="shared" ref="G10:G12" si="1">CEILING(D10/20,1)</f>
        <v>3</v>
      </c>
    </row>
    <row r="11" spans="1:7" x14ac:dyDescent="0.25">
      <c r="A11" s="21" t="s">
        <v>66</v>
      </c>
      <c r="B11" s="440"/>
      <c r="C11" s="299"/>
      <c r="D11" s="46">
        <v>19</v>
      </c>
      <c r="E11" s="46">
        <v>1</v>
      </c>
      <c r="F11" s="61">
        <f t="shared" si="0"/>
        <v>1</v>
      </c>
      <c r="G11" s="70">
        <f t="shared" si="1"/>
        <v>1</v>
      </c>
    </row>
    <row r="12" spans="1:7" x14ac:dyDescent="0.25">
      <c r="A12" s="22" t="s">
        <v>67</v>
      </c>
      <c r="B12" s="440"/>
      <c r="C12" s="299"/>
      <c r="D12" s="46">
        <v>35</v>
      </c>
      <c r="E12" s="46">
        <v>1</v>
      </c>
      <c r="F12" s="61">
        <f t="shared" si="0"/>
        <v>1</v>
      </c>
      <c r="G12" s="70">
        <f t="shared" si="1"/>
        <v>2</v>
      </c>
    </row>
    <row r="13" spans="1:7" x14ac:dyDescent="0.25">
      <c r="A13" s="92" t="s">
        <v>22</v>
      </c>
      <c r="B13" s="440"/>
      <c r="C13" s="299" t="s">
        <v>11</v>
      </c>
      <c r="D13" s="44">
        <v>49</v>
      </c>
      <c r="E13" s="44">
        <v>1</v>
      </c>
      <c r="F13" s="44">
        <f t="shared" ref="F13:F60" si="2">CEILING(D13/35,1)</f>
        <v>2</v>
      </c>
      <c r="G13" s="68">
        <v>2</v>
      </c>
    </row>
    <row r="14" spans="1:7" x14ac:dyDescent="0.25">
      <c r="A14" s="21" t="s">
        <v>66</v>
      </c>
      <c r="B14" s="440"/>
      <c r="C14" s="299"/>
      <c r="D14" s="46">
        <v>28</v>
      </c>
      <c r="E14" s="46">
        <v>1</v>
      </c>
      <c r="F14" s="61">
        <f t="shared" si="2"/>
        <v>1</v>
      </c>
      <c r="G14" s="70">
        <v>1</v>
      </c>
    </row>
    <row r="15" spans="1:7" ht="15.75" thickBot="1" x14ac:dyDescent="0.3">
      <c r="A15" s="23" t="s">
        <v>67</v>
      </c>
      <c r="B15" s="316"/>
      <c r="C15" s="300"/>
      <c r="D15" s="55">
        <v>21</v>
      </c>
      <c r="E15" s="55">
        <v>1</v>
      </c>
      <c r="F15" s="96">
        <f t="shared" si="2"/>
        <v>1</v>
      </c>
      <c r="G15" s="75">
        <v>1</v>
      </c>
    </row>
    <row r="16" spans="1:7" x14ac:dyDescent="0.25">
      <c r="A16" s="181" t="s">
        <v>68</v>
      </c>
      <c r="B16" s="273" t="s">
        <v>8</v>
      </c>
      <c r="C16" s="48" t="s">
        <v>9</v>
      </c>
      <c r="D16" s="48">
        <v>90</v>
      </c>
      <c r="E16" s="48">
        <v>1</v>
      </c>
      <c r="F16" s="65">
        <v>4</v>
      </c>
      <c r="G16" s="67">
        <f t="shared" ref="G16:G60" si="3">CEILING(D16/20,1)</f>
        <v>5</v>
      </c>
    </row>
    <row r="17" spans="1:7" x14ac:dyDescent="0.25">
      <c r="A17" s="182" t="s">
        <v>85</v>
      </c>
      <c r="B17" s="274"/>
      <c r="C17" s="299" t="s">
        <v>10</v>
      </c>
      <c r="D17" s="44">
        <v>48</v>
      </c>
      <c r="E17" s="44">
        <v>1</v>
      </c>
      <c r="F17" s="44">
        <f t="shared" si="2"/>
        <v>2</v>
      </c>
      <c r="G17" s="68">
        <f t="shared" si="3"/>
        <v>3</v>
      </c>
    </row>
    <row r="18" spans="1:7" ht="25.5" x14ac:dyDescent="0.25">
      <c r="A18" s="24" t="s">
        <v>87</v>
      </c>
      <c r="B18" s="274"/>
      <c r="C18" s="299"/>
      <c r="D18" s="46">
        <v>18</v>
      </c>
      <c r="E18" s="46">
        <v>1</v>
      </c>
      <c r="F18" s="61">
        <f t="shared" si="2"/>
        <v>1</v>
      </c>
      <c r="G18" s="70">
        <f t="shared" si="3"/>
        <v>1</v>
      </c>
    </row>
    <row r="19" spans="1:7" x14ac:dyDescent="0.25">
      <c r="A19" s="25" t="s">
        <v>69</v>
      </c>
      <c r="B19" s="274"/>
      <c r="C19" s="299"/>
      <c r="D19" s="46">
        <v>15</v>
      </c>
      <c r="E19" s="46">
        <v>1</v>
      </c>
      <c r="F19" s="61">
        <f t="shared" si="2"/>
        <v>1</v>
      </c>
      <c r="G19" s="70">
        <f t="shared" si="3"/>
        <v>1</v>
      </c>
    </row>
    <row r="20" spans="1:7" ht="25.5" x14ac:dyDescent="0.25">
      <c r="A20" s="25" t="s">
        <v>105</v>
      </c>
      <c r="B20" s="274"/>
      <c r="C20" s="299"/>
      <c r="D20" s="46">
        <v>15</v>
      </c>
      <c r="E20" s="46">
        <v>1</v>
      </c>
      <c r="F20" s="61">
        <f t="shared" si="2"/>
        <v>1</v>
      </c>
      <c r="G20" s="70">
        <f t="shared" si="3"/>
        <v>1</v>
      </c>
    </row>
    <row r="21" spans="1:7" x14ac:dyDescent="0.25">
      <c r="A21" s="182" t="s">
        <v>85</v>
      </c>
      <c r="B21" s="274"/>
      <c r="C21" s="299" t="s">
        <v>11</v>
      </c>
      <c r="D21" s="44">
        <v>89</v>
      </c>
      <c r="E21" s="44">
        <v>1</v>
      </c>
      <c r="F21" s="44">
        <f t="shared" ref="F21:F24" si="4">CEILING(D21/35,1)</f>
        <v>3</v>
      </c>
      <c r="G21" s="68">
        <f t="shared" ref="G21:G25" si="5">CEILING(D21/20,1)</f>
        <v>5</v>
      </c>
    </row>
    <row r="22" spans="1:7" ht="25.5" x14ac:dyDescent="0.25">
      <c r="A22" s="24" t="s">
        <v>87</v>
      </c>
      <c r="B22" s="274"/>
      <c r="C22" s="299"/>
      <c r="D22" s="46">
        <v>17</v>
      </c>
      <c r="E22" s="46">
        <v>1</v>
      </c>
      <c r="F22" s="61">
        <f t="shared" si="4"/>
        <v>1</v>
      </c>
      <c r="G22" s="70">
        <f t="shared" si="5"/>
        <v>1</v>
      </c>
    </row>
    <row r="23" spans="1:7" x14ac:dyDescent="0.25">
      <c r="A23" s="25" t="s">
        <v>69</v>
      </c>
      <c r="B23" s="274"/>
      <c r="C23" s="299"/>
      <c r="D23" s="46">
        <v>27</v>
      </c>
      <c r="E23" s="46">
        <v>1</v>
      </c>
      <c r="F23" s="61">
        <f t="shared" si="4"/>
        <v>1</v>
      </c>
      <c r="G23" s="70">
        <f t="shared" si="5"/>
        <v>2</v>
      </c>
    </row>
    <row r="24" spans="1:7" x14ac:dyDescent="0.25">
      <c r="A24" s="26" t="s">
        <v>70</v>
      </c>
      <c r="B24" s="274"/>
      <c r="C24" s="299"/>
      <c r="D24" s="46">
        <v>12</v>
      </c>
      <c r="E24" s="46">
        <v>1</v>
      </c>
      <c r="F24" s="61">
        <f t="shared" si="4"/>
        <v>1</v>
      </c>
      <c r="G24" s="70">
        <f t="shared" si="5"/>
        <v>1</v>
      </c>
    </row>
    <row r="25" spans="1:7" ht="15.75" thickBot="1" x14ac:dyDescent="0.3">
      <c r="A25" s="25" t="s">
        <v>71</v>
      </c>
      <c r="B25" s="274"/>
      <c r="C25" s="299"/>
      <c r="D25" s="46">
        <v>33</v>
      </c>
      <c r="E25" s="46">
        <v>1</v>
      </c>
      <c r="F25" s="61">
        <v>1</v>
      </c>
      <c r="G25" s="70">
        <f t="shared" si="5"/>
        <v>2</v>
      </c>
    </row>
    <row r="26" spans="1:7" x14ac:dyDescent="0.25">
      <c r="A26" s="183" t="s">
        <v>106</v>
      </c>
      <c r="B26" s="273" t="s">
        <v>12</v>
      </c>
      <c r="C26" s="48" t="s">
        <v>9</v>
      </c>
      <c r="D26" s="65">
        <v>210</v>
      </c>
      <c r="E26" s="65">
        <v>1</v>
      </c>
      <c r="F26" s="65">
        <f t="shared" si="2"/>
        <v>6</v>
      </c>
      <c r="G26" s="67">
        <f t="shared" si="3"/>
        <v>11</v>
      </c>
    </row>
    <row r="27" spans="1:7" x14ac:dyDescent="0.25">
      <c r="A27" s="182" t="s">
        <v>22</v>
      </c>
      <c r="B27" s="274"/>
      <c r="C27" s="299" t="s">
        <v>10</v>
      </c>
      <c r="D27" s="44">
        <v>142</v>
      </c>
      <c r="E27" s="44">
        <v>1</v>
      </c>
      <c r="F27" s="44">
        <f t="shared" ref="F27:F34" si="6">CEILING(D27/35,1)</f>
        <v>5</v>
      </c>
      <c r="G27" s="68">
        <f t="shared" ref="G27:G34" si="7">CEILING(D27/20,1)</f>
        <v>8</v>
      </c>
    </row>
    <row r="28" spans="1:7" x14ac:dyDescent="0.25">
      <c r="A28" s="24" t="s">
        <v>100</v>
      </c>
      <c r="B28" s="274"/>
      <c r="C28" s="299"/>
      <c r="D28" s="46">
        <v>30</v>
      </c>
      <c r="E28" s="46">
        <v>1</v>
      </c>
      <c r="F28" s="61">
        <f t="shared" si="6"/>
        <v>1</v>
      </c>
      <c r="G28" s="70">
        <f t="shared" si="7"/>
        <v>2</v>
      </c>
    </row>
    <row r="29" spans="1:7" x14ac:dyDescent="0.25">
      <c r="A29" s="24" t="s">
        <v>99</v>
      </c>
      <c r="B29" s="274"/>
      <c r="C29" s="299"/>
      <c r="D29" s="46">
        <v>125</v>
      </c>
      <c r="E29" s="46">
        <v>1</v>
      </c>
      <c r="F29" s="61">
        <f t="shared" si="6"/>
        <v>4</v>
      </c>
      <c r="G29" s="70">
        <f t="shared" si="7"/>
        <v>7</v>
      </c>
    </row>
    <row r="30" spans="1:7" x14ac:dyDescent="0.25">
      <c r="A30" s="24" t="s">
        <v>98</v>
      </c>
      <c r="B30" s="274"/>
      <c r="C30" s="299"/>
      <c r="D30" s="46">
        <v>30</v>
      </c>
      <c r="E30" s="46">
        <v>1</v>
      </c>
      <c r="F30" s="61">
        <f t="shared" si="6"/>
        <v>1</v>
      </c>
      <c r="G30" s="70">
        <f t="shared" si="7"/>
        <v>2</v>
      </c>
    </row>
    <row r="31" spans="1:7" x14ac:dyDescent="0.25">
      <c r="A31" s="24" t="s">
        <v>97</v>
      </c>
      <c r="B31" s="274"/>
      <c r="C31" s="299"/>
      <c r="D31" s="46">
        <v>18</v>
      </c>
      <c r="E31" s="46">
        <v>1</v>
      </c>
      <c r="F31" s="61">
        <f t="shared" si="6"/>
        <v>1</v>
      </c>
      <c r="G31" s="70">
        <f t="shared" si="7"/>
        <v>1</v>
      </c>
    </row>
    <row r="32" spans="1:7" x14ac:dyDescent="0.25">
      <c r="A32" s="24" t="s">
        <v>96</v>
      </c>
      <c r="B32" s="274"/>
      <c r="C32" s="299"/>
      <c r="D32" s="46">
        <v>22</v>
      </c>
      <c r="E32" s="46">
        <v>1</v>
      </c>
      <c r="F32" s="61">
        <f t="shared" si="6"/>
        <v>1</v>
      </c>
      <c r="G32" s="70">
        <f t="shared" si="7"/>
        <v>2</v>
      </c>
    </row>
    <row r="33" spans="1:7" s="8" customFormat="1" ht="25.5" x14ac:dyDescent="0.25">
      <c r="A33" s="24" t="s">
        <v>87</v>
      </c>
      <c r="B33" s="441"/>
      <c r="C33" s="301"/>
      <c r="D33" s="245">
        <v>12</v>
      </c>
      <c r="E33" s="245">
        <v>1</v>
      </c>
      <c r="F33" s="102">
        <f t="shared" si="6"/>
        <v>1</v>
      </c>
      <c r="G33" s="187">
        <f t="shared" si="7"/>
        <v>1</v>
      </c>
    </row>
    <row r="34" spans="1:7" ht="15.75" thickBot="1" x14ac:dyDescent="0.3">
      <c r="A34" s="184" t="s">
        <v>95</v>
      </c>
      <c r="B34" s="275"/>
      <c r="C34" s="300"/>
      <c r="D34" s="55">
        <v>12</v>
      </c>
      <c r="E34" s="55">
        <v>1</v>
      </c>
      <c r="F34" s="96">
        <f t="shared" si="6"/>
        <v>1</v>
      </c>
      <c r="G34" s="75">
        <f t="shared" si="7"/>
        <v>1</v>
      </c>
    </row>
    <row r="35" spans="1:7" x14ac:dyDescent="0.25">
      <c r="A35" s="27" t="s">
        <v>72</v>
      </c>
      <c r="B35" s="324" t="s">
        <v>8</v>
      </c>
      <c r="C35" s="299" t="s">
        <v>10</v>
      </c>
      <c r="D35" s="44">
        <v>78</v>
      </c>
      <c r="E35" s="44">
        <v>1</v>
      </c>
      <c r="F35" s="44">
        <f t="shared" ref="F35:F37" si="8">CEILING(D35/35,1)</f>
        <v>3</v>
      </c>
      <c r="G35" s="68">
        <f t="shared" ref="G35:G37" si="9">CEILING(D35/20,1)</f>
        <v>4</v>
      </c>
    </row>
    <row r="36" spans="1:7" x14ac:dyDescent="0.25">
      <c r="A36" s="13" t="s">
        <v>74</v>
      </c>
      <c r="B36" s="324"/>
      <c r="C36" s="299"/>
      <c r="D36" s="46">
        <v>51</v>
      </c>
      <c r="E36" s="46">
        <v>1</v>
      </c>
      <c r="F36" s="61">
        <f t="shared" si="8"/>
        <v>2</v>
      </c>
      <c r="G36" s="70">
        <f t="shared" si="9"/>
        <v>3</v>
      </c>
    </row>
    <row r="37" spans="1:7" s="8" customFormat="1" x14ac:dyDescent="0.25">
      <c r="A37" s="13" t="s">
        <v>73</v>
      </c>
      <c r="B37" s="324"/>
      <c r="C37" s="299"/>
      <c r="D37" s="46">
        <v>27</v>
      </c>
      <c r="E37" s="46">
        <v>1</v>
      </c>
      <c r="F37" s="61">
        <f t="shared" si="8"/>
        <v>1</v>
      </c>
      <c r="G37" s="70">
        <f t="shared" si="9"/>
        <v>2</v>
      </c>
    </row>
    <row r="38" spans="1:7" x14ac:dyDescent="0.25">
      <c r="A38" s="28" t="s">
        <v>86</v>
      </c>
      <c r="B38" s="324"/>
      <c r="C38" s="299" t="s">
        <v>10</v>
      </c>
      <c r="D38" s="44">
        <v>70</v>
      </c>
      <c r="E38" s="44">
        <v>1</v>
      </c>
      <c r="F38" s="44">
        <f t="shared" si="2"/>
        <v>2</v>
      </c>
      <c r="G38" s="68">
        <f t="shared" si="3"/>
        <v>4</v>
      </c>
    </row>
    <row r="39" spans="1:7" x14ac:dyDescent="0.25">
      <c r="A39" s="13" t="s">
        <v>74</v>
      </c>
      <c r="B39" s="324"/>
      <c r="C39" s="299"/>
      <c r="D39" s="46">
        <v>47</v>
      </c>
      <c r="E39" s="46">
        <v>1</v>
      </c>
      <c r="F39" s="61">
        <v>1</v>
      </c>
      <c r="G39" s="70">
        <f t="shared" si="3"/>
        <v>3</v>
      </c>
    </row>
    <row r="40" spans="1:7" ht="15.75" thickBot="1" x14ac:dyDescent="0.3">
      <c r="A40" s="13" t="s">
        <v>75</v>
      </c>
      <c r="B40" s="324"/>
      <c r="C40" s="299"/>
      <c r="D40" s="46">
        <v>23</v>
      </c>
      <c r="E40" s="46">
        <v>1</v>
      </c>
      <c r="F40" s="61">
        <f t="shared" si="2"/>
        <v>1</v>
      </c>
      <c r="G40" s="70">
        <f t="shared" si="3"/>
        <v>2</v>
      </c>
    </row>
    <row r="41" spans="1:7" x14ac:dyDescent="0.25">
      <c r="A41" s="264" t="s">
        <v>146</v>
      </c>
      <c r="B41" s="317" t="s">
        <v>8</v>
      </c>
      <c r="C41" s="48" t="s">
        <v>9</v>
      </c>
      <c r="D41" s="48">
        <v>20</v>
      </c>
      <c r="E41" s="48">
        <v>1</v>
      </c>
      <c r="F41" s="185">
        <f t="shared" si="2"/>
        <v>1</v>
      </c>
      <c r="G41" s="186">
        <f t="shared" si="3"/>
        <v>1</v>
      </c>
    </row>
    <row r="42" spans="1:7" x14ac:dyDescent="0.25">
      <c r="A42" s="265"/>
      <c r="B42" s="343"/>
      <c r="C42" s="46" t="s">
        <v>10</v>
      </c>
      <c r="D42" s="46">
        <v>10</v>
      </c>
      <c r="E42" s="46">
        <v>1</v>
      </c>
      <c r="F42" s="61">
        <f t="shared" si="2"/>
        <v>1</v>
      </c>
      <c r="G42" s="70">
        <f t="shared" si="3"/>
        <v>1</v>
      </c>
    </row>
    <row r="43" spans="1:7" ht="15.75" thickBot="1" x14ac:dyDescent="0.3">
      <c r="A43" s="265"/>
      <c r="B43" s="442"/>
      <c r="C43" s="59" t="s">
        <v>11</v>
      </c>
      <c r="D43" s="59">
        <v>12</v>
      </c>
      <c r="E43" s="59">
        <v>1</v>
      </c>
      <c r="F43" s="103">
        <f t="shared" si="2"/>
        <v>1</v>
      </c>
      <c r="G43" s="78">
        <f t="shared" si="3"/>
        <v>1</v>
      </c>
    </row>
    <row r="44" spans="1:7" s="8" customFormat="1" x14ac:dyDescent="0.25">
      <c r="A44" s="264" t="s">
        <v>147</v>
      </c>
      <c r="B44" s="323" t="s">
        <v>8</v>
      </c>
      <c r="C44" s="57" t="s">
        <v>9</v>
      </c>
      <c r="D44" s="57">
        <v>30</v>
      </c>
      <c r="E44" s="57">
        <v>1</v>
      </c>
      <c r="F44" s="185">
        <f>CEILING(D44/35,1)</f>
        <v>1</v>
      </c>
      <c r="G44" s="186">
        <f>CEILING(D44/20,1)</f>
        <v>2</v>
      </c>
    </row>
    <row r="45" spans="1:7" s="8" customFormat="1" ht="15.75" thickBot="1" x14ac:dyDescent="0.3">
      <c r="A45" s="266"/>
      <c r="B45" s="319"/>
      <c r="C45" s="55" t="s">
        <v>10</v>
      </c>
      <c r="D45" s="55">
        <v>30</v>
      </c>
      <c r="E45" s="55">
        <v>1</v>
      </c>
      <c r="F45" s="96">
        <f>CEILING(D45/35,1)</f>
        <v>1</v>
      </c>
      <c r="G45" s="75">
        <f>CEILING(D45/20,1)</f>
        <v>2</v>
      </c>
    </row>
    <row r="46" spans="1:7" s="8" customFormat="1" ht="39" thickBot="1" x14ac:dyDescent="0.3">
      <c r="A46" s="188" t="s">
        <v>121</v>
      </c>
      <c r="B46" s="29" t="s">
        <v>8</v>
      </c>
      <c r="C46" s="99" t="s">
        <v>9</v>
      </c>
      <c r="D46" s="99">
        <v>30</v>
      </c>
      <c r="E46" s="99">
        <v>1</v>
      </c>
      <c r="F46" s="96">
        <f>CEILING(D46/35,1)</f>
        <v>1</v>
      </c>
      <c r="G46" s="75">
        <f>CEILING(D46/20,1)</f>
        <v>2</v>
      </c>
    </row>
    <row r="47" spans="1:7" ht="26.25" thickBot="1" x14ac:dyDescent="0.3">
      <c r="A47" s="188" t="s">
        <v>148</v>
      </c>
      <c r="B47" s="29" t="s">
        <v>77</v>
      </c>
      <c r="C47" s="99" t="s">
        <v>9</v>
      </c>
      <c r="D47" s="99">
        <v>90</v>
      </c>
      <c r="E47" s="99">
        <v>1</v>
      </c>
      <c r="F47" s="96">
        <f>CEILING(D47/35,1)</f>
        <v>3</v>
      </c>
      <c r="G47" s="75">
        <f>CEILING(D47/20,1)</f>
        <v>5</v>
      </c>
    </row>
    <row r="48" spans="1:7" s="8" customFormat="1" ht="16.5" customHeight="1" thickBot="1" x14ac:dyDescent="0.3">
      <c r="A48" s="436" t="s">
        <v>130</v>
      </c>
      <c r="B48" s="437"/>
      <c r="C48" s="437"/>
      <c r="D48" s="437"/>
      <c r="E48" s="437"/>
      <c r="F48" s="437"/>
      <c r="G48" s="438"/>
    </row>
    <row r="49" spans="1:7" x14ac:dyDescent="0.25">
      <c r="A49" s="276" t="s">
        <v>76</v>
      </c>
      <c r="B49" s="317" t="s">
        <v>77</v>
      </c>
      <c r="C49" s="48" t="s">
        <v>9</v>
      </c>
      <c r="D49" s="48">
        <v>90</v>
      </c>
      <c r="E49" s="48">
        <v>1</v>
      </c>
      <c r="F49" s="65">
        <f t="shared" si="2"/>
        <v>3</v>
      </c>
      <c r="G49" s="186">
        <f t="shared" si="3"/>
        <v>5</v>
      </c>
    </row>
    <row r="50" spans="1:7" x14ac:dyDescent="0.25">
      <c r="A50" s="277"/>
      <c r="B50" s="274"/>
      <c r="C50" s="46" t="s">
        <v>10</v>
      </c>
      <c r="D50" s="46">
        <v>73</v>
      </c>
      <c r="E50" s="46">
        <v>1</v>
      </c>
      <c r="F50" s="61">
        <f t="shared" si="2"/>
        <v>3</v>
      </c>
      <c r="G50" s="70">
        <f t="shared" si="3"/>
        <v>4</v>
      </c>
    </row>
    <row r="51" spans="1:7" x14ac:dyDescent="0.25">
      <c r="A51" s="435"/>
      <c r="B51" s="274"/>
      <c r="C51" s="46" t="s">
        <v>11</v>
      </c>
      <c r="D51" s="46">
        <v>70</v>
      </c>
      <c r="E51" s="46">
        <v>1</v>
      </c>
      <c r="F51" s="61">
        <f t="shared" si="2"/>
        <v>2</v>
      </c>
      <c r="G51" s="70">
        <f t="shared" si="3"/>
        <v>4</v>
      </c>
    </row>
    <row r="52" spans="1:7" x14ac:dyDescent="0.25">
      <c r="A52" s="30" t="s">
        <v>22</v>
      </c>
      <c r="B52" s="274"/>
      <c r="C52" s="299" t="s">
        <v>45</v>
      </c>
      <c r="D52" s="44">
        <v>70</v>
      </c>
      <c r="E52" s="44">
        <v>1</v>
      </c>
      <c r="F52" s="44">
        <v>2</v>
      </c>
      <c r="G52" s="68">
        <f t="shared" si="3"/>
        <v>4</v>
      </c>
    </row>
    <row r="53" spans="1:7" x14ac:dyDescent="0.25">
      <c r="A53" s="26" t="s">
        <v>78</v>
      </c>
      <c r="B53" s="274"/>
      <c r="C53" s="299"/>
      <c r="D53" s="46">
        <v>16</v>
      </c>
      <c r="E53" s="46">
        <v>1</v>
      </c>
      <c r="F53" s="61">
        <f t="shared" si="2"/>
        <v>1</v>
      </c>
      <c r="G53" s="70">
        <f t="shared" si="3"/>
        <v>1</v>
      </c>
    </row>
    <row r="54" spans="1:7" x14ac:dyDescent="0.25">
      <c r="A54" s="26" t="s">
        <v>80</v>
      </c>
      <c r="B54" s="274"/>
      <c r="C54" s="299"/>
      <c r="D54" s="46">
        <v>14</v>
      </c>
      <c r="E54" s="46">
        <v>1</v>
      </c>
      <c r="F54" s="61">
        <f t="shared" si="2"/>
        <v>1</v>
      </c>
      <c r="G54" s="70">
        <f t="shared" si="3"/>
        <v>1</v>
      </c>
    </row>
    <row r="55" spans="1:7" s="8" customFormat="1" x14ac:dyDescent="0.25">
      <c r="A55" s="254" t="s">
        <v>166</v>
      </c>
      <c r="B55" s="274"/>
      <c r="C55" s="299"/>
      <c r="D55" s="245">
        <v>15</v>
      </c>
      <c r="E55" s="246">
        <v>1</v>
      </c>
      <c r="F55" s="61">
        <f t="shared" ref="F55" si="10">CEILING(D55/35,1)</f>
        <v>1</v>
      </c>
      <c r="G55" s="70">
        <f t="shared" ref="G55" si="11">CEILING(D55/20,1)</f>
        <v>1</v>
      </c>
    </row>
    <row r="56" spans="1:7" ht="15.75" thickBot="1" x14ac:dyDescent="0.3">
      <c r="A56" s="31" t="s">
        <v>81</v>
      </c>
      <c r="B56" s="274"/>
      <c r="C56" s="299"/>
      <c r="D56" s="59">
        <v>25</v>
      </c>
      <c r="E56" s="59">
        <v>1</v>
      </c>
      <c r="F56" s="102">
        <f t="shared" si="2"/>
        <v>1</v>
      </c>
      <c r="G56" s="70">
        <v>1</v>
      </c>
    </row>
    <row r="57" spans="1:7" x14ac:dyDescent="0.25">
      <c r="A57" s="30" t="s">
        <v>22</v>
      </c>
      <c r="B57" s="274"/>
      <c r="C57" s="272" t="s">
        <v>79</v>
      </c>
      <c r="D57" s="44">
        <v>53</v>
      </c>
      <c r="E57" s="44">
        <v>1</v>
      </c>
      <c r="F57" s="44">
        <f t="shared" si="2"/>
        <v>2</v>
      </c>
      <c r="G57" s="68">
        <f t="shared" si="3"/>
        <v>3</v>
      </c>
    </row>
    <row r="58" spans="1:7" x14ac:dyDescent="0.25">
      <c r="A58" s="26" t="s">
        <v>78</v>
      </c>
      <c r="B58" s="274"/>
      <c r="C58" s="272"/>
      <c r="D58" s="46">
        <v>23</v>
      </c>
      <c r="E58" s="46">
        <v>1</v>
      </c>
      <c r="F58" s="61">
        <f t="shared" si="2"/>
        <v>1</v>
      </c>
      <c r="G58" s="70">
        <v>1</v>
      </c>
    </row>
    <row r="59" spans="1:7" x14ac:dyDescent="0.25">
      <c r="A59" s="26" t="s">
        <v>80</v>
      </c>
      <c r="B59" s="274"/>
      <c r="C59" s="272"/>
      <c r="D59" s="46">
        <v>16</v>
      </c>
      <c r="E59" s="46">
        <v>1</v>
      </c>
      <c r="F59" s="61">
        <f t="shared" si="2"/>
        <v>1</v>
      </c>
      <c r="G59" s="70">
        <f t="shared" si="3"/>
        <v>1</v>
      </c>
    </row>
    <row r="60" spans="1:7" ht="15.75" thickBot="1" x14ac:dyDescent="0.3">
      <c r="A60" s="31" t="s">
        <v>81</v>
      </c>
      <c r="B60" s="275"/>
      <c r="C60" s="304"/>
      <c r="D60" s="55">
        <v>14</v>
      </c>
      <c r="E60" s="55">
        <v>1</v>
      </c>
      <c r="F60" s="96">
        <f t="shared" si="2"/>
        <v>1</v>
      </c>
      <c r="G60" s="75">
        <f t="shared" si="3"/>
        <v>1</v>
      </c>
    </row>
    <row r="61" spans="1:7" s="8" customFormat="1" ht="16.5" customHeight="1" thickBot="1" x14ac:dyDescent="0.3">
      <c r="A61" s="308" t="s">
        <v>131</v>
      </c>
      <c r="B61" s="309"/>
      <c r="C61" s="309"/>
      <c r="D61" s="309"/>
      <c r="E61" s="309"/>
      <c r="F61" s="309"/>
      <c r="G61" s="310"/>
    </row>
    <row r="62" spans="1:7" ht="30" customHeight="1" x14ac:dyDescent="0.25">
      <c r="A62" s="450" t="s">
        <v>83</v>
      </c>
      <c r="B62" s="443" t="s">
        <v>12</v>
      </c>
      <c r="C62" s="189" t="s">
        <v>9</v>
      </c>
      <c r="D62" s="190">
        <v>24</v>
      </c>
      <c r="E62" s="189">
        <v>1</v>
      </c>
      <c r="F62" s="189">
        <v>1</v>
      </c>
      <c r="G62" s="191">
        <f>CEILING(D62/2,1)</f>
        <v>12</v>
      </c>
    </row>
    <row r="63" spans="1:7" ht="15" customHeight="1" thickBot="1" x14ac:dyDescent="0.3">
      <c r="A63" s="451"/>
      <c r="B63" s="444"/>
      <c r="C63" s="192" t="s">
        <v>10</v>
      </c>
      <c r="D63" s="193">
        <v>15</v>
      </c>
      <c r="E63" s="192">
        <v>1</v>
      </c>
      <c r="F63" s="192">
        <f>CEILING(D63/33,1)</f>
        <v>1</v>
      </c>
      <c r="G63" s="194">
        <f>CEILING(D63/2,1)</f>
        <v>8</v>
      </c>
    </row>
    <row r="64" spans="1:7" x14ac:dyDescent="0.25">
      <c r="A64" s="445" t="s">
        <v>84</v>
      </c>
      <c r="B64" s="448" t="s">
        <v>8</v>
      </c>
      <c r="C64" s="195" t="s">
        <v>9</v>
      </c>
      <c r="D64" s="196">
        <v>30</v>
      </c>
      <c r="E64" s="195">
        <v>1</v>
      </c>
      <c r="F64" s="195">
        <v>1</v>
      </c>
      <c r="G64" s="197">
        <f>CEILING(D64/2,1)</f>
        <v>15</v>
      </c>
    </row>
    <row r="65" spans="1:7" x14ac:dyDescent="0.25">
      <c r="A65" s="446"/>
      <c r="B65" s="449"/>
      <c r="C65" s="198" t="s">
        <v>10</v>
      </c>
      <c r="D65" s="199">
        <v>20</v>
      </c>
      <c r="E65" s="198">
        <v>1</v>
      </c>
      <c r="F65" s="198">
        <f>CEILING(D65/33,1)</f>
        <v>1</v>
      </c>
      <c r="G65" s="200">
        <f>CEILING(D65/2,1)</f>
        <v>10</v>
      </c>
    </row>
    <row r="66" spans="1:7" ht="15.75" thickBot="1" x14ac:dyDescent="0.3">
      <c r="A66" s="447"/>
      <c r="B66" s="444"/>
      <c r="C66" s="192" t="s">
        <v>11</v>
      </c>
      <c r="D66" s="193">
        <v>12</v>
      </c>
      <c r="E66" s="192">
        <v>1</v>
      </c>
      <c r="F66" s="192">
        <f>CEILING(D66/33,1)</f>
        <v>1</v>
      </c>
      <c r="G66" s="194">
        <f>CEILING(D66/2,1)</f>
        <v>6</v>
      </c>
    </row>
    <row r="67" spans="1:7" x14ac:dyDescent="0.25">
      <c r="A67" s="201" t="s">
        <v>16</v>
      </c>
      <c r="B67" s="202"/>
      <c r="C67" s="203"/>
      <c r="E67" s="204"/>
      <c r="F67" s="204"/>
    </row>
    <row r="68" spans="1:7" x14ac:dyDescent="0.25">
      <c r="A68" s="36" t="s">
        <v>17</v>
      </c>
      <c r="B68" s="202"/>
      <c r="C68" s="205"/>
      <c r="D68" s="204"/>
      <c r="E68" s="204"/>
      <c r="F68" s="204"/>
    </row>
    <row r="69" spans="1:7" x14ac:dyDescent="0.25">
      <c r="A69" s="203" t="s">
        <v>82</v>
      </c>
      <c r="B69" s="204"/>
      <c r="C69" s="204"/>
      <c r="D69" s="204"/>
      <c r="E69" s="204"/>
      <c r="F69" s="204"/>
    </row>
    <row r="70" spans="1:7" x14ac:dyDescent="0.25">
      <c r="A70" s="36"/>
      <c r="B70" s="202"/>
      <c r="C70" s="205"/>
      <c r="D70" s="204"/>
      <c r="E70" s="204"/>
      <c r="F70" s="204"/>
    </row>
    <row r="71" spans="1:7" x14ac:dyDescent="0.25">
      <c r="A71" s="36"/>
      <c r="B71" s="202"/>
      <c r="C71" s="205"/>
      <c r="D71" s="204"/>
      <c r="E71" s="204"/>
      <c r="F71" s="204"/>
    </row>
    <row r="72" spans="1:7" x14ac:dyDescent="0.25">
      <c r="A72" s="36"/>
      <c r="B72" s="202"/>
      <c r="C72" s="205"/>
      <c r="D72" s="204"/>
      <c r="E72" s="204"/>
      <c r="F72" s="204"/>
    </row>
    <row r="73" spans="1:7" x14ac:dyDescent="0.25">
      <c r="A73" s="36"/>
      <c r="B73" s="202"/>
      <c r="C73" s="205"/>
      <c r="D73" s="204"/>
      <c r="E73" s="204"/>
      <c r="F73" s="204"/>
    </row>
    <row r="74" spans="1:7" x14ac:dyDescent="0.25">
      <c r="A74" s="36"/>
      <c r="B74" s="202"/>
      <c r="C74" s="205"/>
      <c r="D74" s="204"/>
      <c r="E74" s="204"/>
      <c r="F74" s="204"/>
    </row>
    <row r="75" spans="1:7" x14ac:dyDescent="0.25">
      <c r="A75" s="36"/>
      <c r="B75" s="202"/>
      <c r="C75" s="205"/>
      <c r="D75" s="204"/>
      <c r="E75" s="204"/>
      <c r="F75" s="204"/>
    </row>
    <row r="76" spans="1:7" x14ac:dyDescent="0.25">
      <c r="A76" s="36"/>
      <c r="B76" s="202"/>
      <c r="C76" s="205"/>
      <c r="D76" s="204"/>
      <c r="E76" s="204"/>
      <c r="F76" s="204"/>
    </row>
    <row r="77" spans="1:7" x14ac:dyDescent="0.25">
      <c r="A77" s="36"/>
      <c r="B77" s="202"/>
      <c r="C77" s="205"/>
      <c r="D77" s="204"/>
      <c r="E77" s="204"/>
      <c r="F77" s="204"/>
    </row>
    <row r="78" spans="1:7" x14ac:dyDescent="0.25">
      <c r="A78" s="36"/>
      <c r="B78" s="202"/>
      <c r="C78" s="205"/>
      <c r="D78" s="204"/>
      <c r="E78" s="204"/>
      <c r="F78" s="204"/>
    </row>
    <row r="79" spans="1:7" x14ac:dyDescent="0.25">
      <c r="A79" s="36"/>
      <c r="B79" s="202"/>
      <c r="C79" s="205"/>
      <c r="D79" s="204"/>
      <c r="E79" s="204"/>
      <c r="F79" s="204"/>
    </row>
    <row r="80" spans="1:7" x14ac:dyDescent="0.25">
      <c r="A80" s="36"/>
      <c r="B80" s="202"/>
      <c r="C80" s="205"/>
      <c r="D80" s="204"/>
      <c r="E80" s="204"/>
      <c r="F80" s="204"/>
    </row>
    <row r="81" spans="1:6" x14ac:dyDescent="0.25">
      <c r="A81" s="36"/>
      <c r="B81" s="202"/>
      <c r="C81" s="205"/>
      <c r="D81" s="204"/>
      <c r="E81" s="204"/>
      <c r="F81" s="204"/>
    </row>
    <row r="82" spans="1:6" x14ac:dyDescent="0.25">
      <c r="A82" s="36"/>
      <c r="B82" s="202"/>
      <c r="C82" s="205"/>
      <c r="D82" s="204"/>
      <c r="E82" s="204"/>
      <c r="F82" s="204"/>
    </row>
    <row r="83" spans="1:6" x14ac:dyDescent="0.25">
      <c r="A83" s="36"/>
      <c r="B83" s="202"/>
      <c r="C83" s="205"/>
      <c r="D83" s="204"/>
      <c r="E83" s="204"/>
      <c r="F83" s="204"/>
    </row>
    <row r="84" spans="1:6" x14ac:dyDescent="0.25">
      <c r="A84" s="36"/>
      <c r="B84" s="202"/>
      <c r="C84" s="205"/>
      <c r="D84" s="204"/>
      <c r="E84" s="204"/>
      <c r="F84" s="204"/>
    </row>
    <row r="85" spans="1:6" x14ac:dyDescent="0.25">
      <c r="A85" s="36"/>
      <c r="B85" s="202"/>
      <c r="C85" s="205"/>
      <c r="D85" s="204"/>
      <c r="E85" s="204"/>
      <c r="F85" s="204"/>
    </row>
    <row r="86" spans="1:6" x14ac:dyDescent="0.25">
      <c r="A86" s="36"/>
      <c r="B86" s="202"/>
      <c r="C86" s="205"/>
      <c r="D86" s="204"/>
      <c r="E86" s="204"/>
      <c r="F86" s="204"/>
    </row>
    <row r="87" spans="1:6" x14ac:dyDescent="0.25">
      <c r="A87" s="36"/>
      <c r="B87" s="202"/>
      <c r="C87" s="205"/>
      <c r="D87" s="204"/>
      <c r="E87" s="204"/>
      <c r="F87" s="204"/>
    </row>
    <row r="88" spans="1:6" x14ac:dyDescent="0.25">
      <c r="A88" s="36"/>
      <c r="B88" s="202"/>
      <c r="C88" s="205"/>
      <c r="D88" s="204"/>
      <c r="E88" s="204"/>
      <c r="F88" s="204"/>
    </row>
    <row r="89" spans="1:6" x14ac:dyDescent="0.25">
      <c r="A89" s="36"/>
      <c r="B89" s="202"/>
      <c r="C89" s="205"/>
      <c r="D89" s="204"/>
      <c r="E89" s="204"/>
      <c r="F89" s="204"/>
    </row>
    <row r="90" spans="1:6" x14ac:dyDescent="0.25">
      <c r="A90" s="36"/>
      <c r="B90" s="202"/>
      <c r="C90" s="205"/>
      <c r="D90" s="204"/>
      <c r="E90" s="204"/>
      <c r="F90" s="204"/>
    </row>
    <row r="91" spans="1:6" x14ac:dyDescent="0.25">
      <c r="A91" s="36"/>
      <c r="B91" s="202"/>
      <c r="C91" s="205"/>
      <c r="D91" s="204"/>
      <c r="E91" s="204"/>
      <c r="F91" s="204"/>
    </row>
    <row r="92" spans="1:6" x14ac:dyDescent="0.25">
      <c r="A92" s="36"/>
      <c r="B92" s="202"/>
      <c r="C92" s="205"/>
      <c r="D92" s="204"/>
      <c r="E92" s="204"/>
      <c r="F92" s="204"/>
    </row>
    <row r="93" spans="1:6" x14ac:dyDescent="0.25">
      <c r="A93" s="36"/>
      <c r="B93" s="202"/>
      <c r="C93" s="205"/>
      <c r="D93" s="204"/>
      <c r="E93" s="204"/>
      <c r="F93" s="204"/>
    </row>
    <row r="94" spans="1:6" x14ac:dyDescent="0.25">
      <c r="A94" s="36"/>
      <c r="B94" s="202"/>
      <c r="C94" s="205"/>
      <c r="D94" s="204"/>
      <c r="E94" s="204"/>
      <c r="F94" s="204"/>
    </row>
    <row r="95" spans="1:6" x14ac:dyDescent="0.25">
      <c r="A95" s="36"/>
      <c r="B95" s="202"/>
      <c r="C95" s="205"/>
      <c r="D95" s="204"/>
      <c r="E95" s="204"/>
      <c r="F95" s="204"/>
    </row>
    <row r="96" spans="1:6" x14ac:dyDescent="0.25">
      <c r="A96" s="36"/>
      <c r="B96" s="202"/>
      <c r="C96" s="205"/>
      <c r="D96" s="204"/>
      <c r="E96" s="204"/>
      <c r="F96" s="204"/>
    </row>
    <row r="97" spans="1:6" x14ac:dyDescent="0.25">
      <c r="A97" s="36"/>
      <c r="B97" s="202"/>
      <c r="C97" s="205"/>
      <c r="D97" s="204"/>
      <c r="E97" s="204"/>
      <c r="F97" s="204"/>
    </row>
    <row r="98" spans="1:6" x14ac:dyDescent="0.25">
      <c r="A98" s="36"/>
      <c r="B98" s="202"/>
      <c r="C98" s="205"/>
      <c r="D98" s="204"/>
      <c r="E98" s="204"/>
      <c r="F98" s="204"/>
    </row>
    <row r="99" spans="1:6" x14ac:dyDescent="0.25">
      <c r="A99" s="36"/>
      <c r="B99" s="202"/>
      <c r="C99" s="205"/>
      <c r="D99" s="204"/>
      <c r="E99" s="204"/>
      <c r="F99" s="204"/>
    </row>
    <row r="100" spans="1:6" x14ac:dyDescent="0.25">
      <c r="A100" s="36"/>
      <c r="B100" s="202"/>
      <c r="C100" s="205"/>
      <c r="D100" s="204"/>
      <c r="E100" s="204"/>
      <c r="F100" s="204"/>
    </row>
    <row r="101" spans="1:6" x14ac:dyDescent="0.25">
      <c r="A101" s="36"/>
      <c r="B101" s="202"/>
      <c r="C101" s="205"/>
      <c r="D101" s="204"/>
      <c r="E101" s="204"/>
      <c r="F101" s="204"/>
    </row>
    <row r="102" spans="1:6" x14ac:dyDescent="0.25">
      <c r="A102" s="36"/>
      <c r="B102" s="202"/>
      <c r="C102" s="205"/>
      <c r="D102" s="204"/>
      <c r="E102" s="204"/>
      <c r="F102" s="204"/>
    </row>
    <row r="103" spans="1:6" x14ac:dyDescent="0.25">
      <c r="A103" s="36"/>
      <c r="B103" s="202"/>
      <c r="C103" s="205"/>
      <c r="D103" s="204"/>
      <c r="E103" s="204"/>
      <c r="F103" s="204"/>
    </row>
    <row r="104" spans="1:6" x14ac:dyDescent="0.25">
      <c r="A104" s="36"/>
      <c r="B104" s="202"/>
      <c r="C104" s="205"/>
      <c r="D104" s="204"/>
      <c r="E104" s="204"/>
      <c r="F104" s="204"/>
    </row>
    <row r="105" spans="1:6" x14ac:dyDescent="0.25">
      <c r="A105" s="36"/>
      <c r="B105" s="202"/>
      <c r="C105" s="205"/>
      <c r="D105" s="204"/>
      <c r="E105" s="204"/>
      <c r="F105" s="204"/>
    </row>
    <row r="106" spans="1:6" x14ac:dyDescent="0.25">
      <c r="A106" s="36"/>
      <c r="B106" s="202"/>
      <c r="C106" s="205"/>
      <c r="D106" s="204"/>
      <c r="E106" s="204"/>
      <c r="F106" s="204"/>
    </row>
    <row r="107" spans="1:6" x14ac:dyDescent="0.25">
      <c r="A107" s="36"/>
      <c r="B107" s="202"/>
      <c r="C107" s="205"/>
      <c r="D107" s="204"/>
      <c r="E107" s="204"/>
      <c r="F107" s="204"/>
    </row>
    <row r="108" spans="1:6" x14ac:dyDescent="0.25">
      <c r="A108" s="36"/>
      <c r="B108" s="202"/>
      <c r="C108" s="205"/>
      <c r="D108" s="204"/>
      <c r="E108" s="204"/>
      <c r="F108" s="204"/>
    </row>
    <row r="109" spans="1:6" x14ac:dyDescent="0.25">
      <c r="A109" s="36"/>
      <c r="B109" s="202"/>
      <c r="C109" s="205"/>
      <c r="D109" s="204"/>
      <c r="E109" s="204"/>
      <c r="F109" s="204"/>
    </row>
    <row r="110" spans="1:6" x14ac:dyDescent="0.25">
      <c r="A110" s="36"/>
      <c r="B110" s="202"/>
      <c r="C110" s="205"/>
      <c r="D110" s="204"/>
      <c r="E110" s="204"/>
      <c r="F110" s="204"/>
    </row>
    <row r="111" spans="1:6" x14ac:dyDescent="0.25">
      <c r="A111" s="36"/>
      <c r="B111" s="202"/>
      <c r="C111" s="205"/>
      <c r="D111" s="204"/>
      <c r="E111" s="204"/>
      <c r="F111" s="204"/>
    </row>
    <row r="112" spans="1:6" x14ac:dyDescent="0.25">
      <c r="A112" s="36"/>
      <c r="B112" s="202"/>
      <c r="C112" s="205"/>
      <c r="D112" s="204"/>
      <c r="E112" s="204"/>
      <c r="F112" s="204"/>
    </row>
    <row r="113" spans="1:1" x14ac:dyDescent="0.25">
      <c r="A113" s="36"/>
    </row>
  </sheetData>
  <mergeCells count="34">
    <mergeCell ref="B62:B63"/>
    <mergeCell ref="A64:A66"/>
    <mergeCell ref="B64:B66"/>
    <mergeCell ref="A62:A63"/>
    <mergeCell ref="A61:G61"/>
    <mergeCell ref="A7:B7"/>
    <mergeCell ref="B9:B15"/>
    <mergeCell ref="B16:B25"/>
    <mergeCell ref="B26:B34"/>
    <mergeCell ref="B41:B43"/>
    <mergeCell ref="B35:B40"/>
    <mergeCell ref="A8:G8"/>
    <mergeCell ref="C10:C12"/>
    <mergeCell ref="C21:C25"/>
    <mergeCell ref="C27:C34"/>
    <mergeCell ref="C35:C37"/>
    <mergeCell ref="A41:A43"/>
    <mergeCell ref="A1:G1"/>
    <mergeCell ref="A2:G2"/>
    <mergeCell ref="A4:G4"/>
    <mergeCell ref="A5:B6"/>
    <mergeCell ref="C5:C6"/>
    <mergeCell ref="D5:D6"/>
    <mergeCell ref="E5:G5"/>
    <mergeCell ref="A44:A45"/>
    <mergeCell ref="B44:B45"/>
    <mergeCell ref="C52:C56"/>
    <mergeCell ref="C57:C60"/>
    <mergeCell ref="C13:C15"/>
    <mergeCell ref="C17:C20"/>
    <mergeCell ref="A49:A51"/>
    <mergeCell ref="C38:C40"/>
    <mergeCell ref="B49:B60"/>
    <mergeCell ref="A48:G48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4" workbookViewId="0">
      <selection activeCell="I33" sqref="I33"/>
    </sheetView>
  </sheetViews>
  <sheetFormatPr defaultRowHeight="15" x14ac:dyDescent="0.25"/>
  <cols>
    <col min="1" max="1" width="39.28515625" style="206" customWidth="1"/>
    <col min="2" max="2" width="4.140625" style="37" customWidth="1"/>
    <col min="3" max="3" width="5.85546875" style="112" customWidth="1"/>
    <col min="4" max="4" width="10.5703125" style="109" customWidth="1"/>
    <col min="5" max="5" width="8.28515625" style="9" customWidth="1"/>
    <col min="6" max="6" width="8.85546875" style="9" customWidth="1"/>
    <col min="7" max="7" width="7.85546875" style="9" customWidth="1"/>
  </cols>
  <sheetData>
    <row r="1" spans="1:7" x14ac:dyDescent="0.25">
      <c r="A1" s="281" t="s">
        <v>102</v>
      </c>
      <c r="B1" s="284"/>
      <c r="C1" s="284"/>
      <c r="D1" s="284"/>
      <c r="E1" s="284"/>
      <c r="F1" s="284"/>
      <c r="G1" s="284"/>
    </row>
    <row r="2" spans="1:7" x14ac:dyDescent="0.25">
      <c r="A2" s="281" t="s">
        <v>122</v>
      </c>
      <c r="B2" s="284"/>
      <c r="C2" s="284"/>
      <c r="D2" s="284"/>
      <c r="E2" s="284"/>
      <c r="F2" s="284"/>
      <c r="G2" s="284"/>
    </row>
    <row r="3" spans="1:7" x14ac:dyDescent="0.25">
      <c r="A3" s="36"/>
      <c r="C3" s="37"/>
      <c r="D3" s="9"/>
    </row>
    <row r="4" spans="1:7" ht="15.75" thickBot="1" x14ac:dyDescent="0.3">
      <c r="A4" s="415" t="s">
        <v>155</v>
      </c>
      <c r="B4" s="439"/>
      <c r="C4" s="439"/>
      <c r="D4" s="439"/>
      <c r="E4" s="439"/>
      <c r="F4" s="439"/>
      <c r="G4" s="439"/>
    </row>
    <row r="5" spans="1:7" x14ac:dyDescent="0.25">
      <c r="A5" s="364" t="s">
        <v>0</v>
      </c>
      <c r="B5" s="365"/>
      <c r="C5" s="289" t="s">
        <v>1</v>
      </c>
      <c r="D5" s="419" t="s">
        <v>2</v>
      </c>
      <c r="E5" s="289" t="s">
        <v>3</v>
      </c>
      <c r="F5" s="289"/>
      <c r="G5" s="421"/>
    </row>
    <row r="6" spans="1:7" x14ac:dyDescent="0.25">
      <c r="A6" s="366"/>
      <c r="B6" s="367"/>
      <c r="C6" s="290"/>
      <c r="D6" s="420"/>
      <c r="E6" s="123" t="s">
        <v>18</v>
      </c>
      <c r="F6" s="124" t="s">
        <v>5</v>
      </c>
      <c r="G6" s="125" t="s">
        <v>19</v>
      </c>
    </row>
    <row r="7" spans="1:7" ht="15.75" thickBot="1" x14ac:dyDescent="0.3">
      <c r="A7" s="282">
        <v>1</v>
      </c>
      <c r="B7" s="283"/>
      <c r="C7" s="41">
        <v>2</v>
      </c>
      <c r="D7" s="41">
        <v>3</v>
      </c>
      <c r="E7" s="41">
        <v>4</v>
      </c>
      <c r="F7" s="41">
        <v>5</v>
      </c>
      <c r="G7" s="42">
        <v>6</v>
      </c>
    </row>
    <row r="8" spans="1:7" ht="15.75" thickBot="1" x14ac:dyDescent="0.3">
      <c r="A8" s="305" t="s">
        <v>129</v>
      </c>
      <c r="B8" s="306"/>
      <c r="C8" s="306"/>
      <c r="D8" s="306"/>
      <c r="E8" s="306"/>
      <c r="F8" s="306"/>
      <c r="G8" s="307"/>
    </row>
    <row r="9" spans="1:7" x14ac:dyDescent="0.25">
      <c r="A9" s="338" t="s">
        <v>65</v>
      </c>
      <c r="B9" s="315" t="s">
        <v>8</v>
      </c>
      <c r="C9" s="48" t="s">
        <v>9</v>
      </c>
      <c r="D9" s="65">
        <v>30</v>
      </c>
      <c r="E9" s="65">
        <v>1</v>
      </c>
      <c r="F9" s="65">
        <f>CEILING(D9/35,1)</f>
        <v>1</v>
      </c>
      <c r="G9" s="67">
        <f>CEILING(D9/20,1)</f>
        <v>2</v>
      </c>
    </row>
    <row r="10" spans="1:7" x14ac:dyDescent="0.25">
      <c r="A10" s="339"/>
      <c r="B10" s="440"/>
      <c r="C10" s="46" t="s">
        <v>10</v>
      </c>
      <c r="D10" s="61">
        <v>0</v>
      </c>
      <c r="E10" s="61">
        <v>1</v>
      </c>
      <c r="F10" s="61">
        <f t="shared" ref="F10:F36" si="0">CEILING(D10/35,1)</f>
        <v>0</v>
      </c>
      <c r="G10" s="70">
        <f t="shared" ref="G10" si="1">CEILING(D10/20,1)</f>
        <v>0</v>
      </c>
    </row>
    <row r="11" spans="1:7" ht="15.75" thickBot="1" x14ac:dyDescent="0.3">
      <c r="A11" s="340"/>
      <c r="B11" s="440"/>
      <c r="C11" s="46" t="s">
        <v>11</v>
      </c>
      <c r="D11" s="61">
        <v>16</v>
      </c>
      <c r="E11" s="61">
        <v>1</v>
      </c>
      <c r="F11" s="61">
        <f t="shared" si="0"/>
        <v>1</v>
      </c>
      <c r="G11" s="70">
        <v>2</v>
      </c>
    </row>
    <row r="12" spans="1:7" x14ac:dyDescent="0.25">
      <c r="A12" s="335" t="s">
        <v>68</v>
      </c>
      <c r="B12" s="273" t="s">
        <v>8</v>
      </c>
      <c r="C12" s="48" t="s">
        <v>9</v>
      </c>
      <c r="D12" s="48">
        <v>30</v>
      </c>
      <c r="E12" s="48">
        <v>1</v>
      </c>
      <c r="F12" s="65">
        <v>4</v>
      </c>
      <c r="G12" s="67">
        <f t="shared" ref="G12:G36" si="2">CEILING(D12/20,1)</f>
        <v>2</v>
      </c>
    </row>
    <row r="13" spans="1:7" x14ac:dyDescent="0.25">
      <c r="A13" s="336"/>
      <c r="B13" s="274"/>
      <c r="C13" s="46" t="s">
        <v>10</v>
      </c>
      <c r="D13" s="61">
        <v>31</v>
      </c>
      <c r="E13" s="61">
        <v>1</v>
      </c>
      <c r="F13" s="61">
        <f t="shared" si="0"/>
        <v>1</v>
      </c>
      <c r="G13" s="70">
        <f t="shared" si="2"/>
        <v>2</v>
      </c>
    </row>
    <row r="14" spans="1:7" ht="15.75" thickBot="1" x14ac:dyDescent="0.3">
      <c r="A14" s="337"/>
      <c r="B14" s="274"/>
      <c r="C14" s="46" t="s">
        <v>11</v>
      </c>
      <c r="D14" s="61">
        <v>18</v>
      </c>
      <c r="E14" s="61">
        <v>1</v>
      </c>
      <c r="F14" s="61">
        <f t="shared" si="0"/>
        <v>1</v>
      </c>
      <c r="G14" s="70">
        <f t="shared" si="2"/>
        <v>1</v>
      </c>
    </row>
    <row r="15" spans="1:7" x14ac:dyDescent="0.25">
      <c r="A15" s="241" t="s">
        <v>106</v>
      </c>
      <c r="B15" s="273" t="s">
        <v>12</v>
      </c>
      <c r="C15" s="48" t="s">
        <v>9</v>
      </c>
      <c r="D15" s="65">
        <v>105</v>
      </c>
      <c r="E15" s="65">
        <v>1</v>
      </c>
      <c r="F15" s="65">
        <f t="shared" si="0"/>
        <v>3</v>
      </c>
      <c r="G15" s="67">
        <f t="shared" si="2"/>
        <v>6</v>
      </c>
    </row>
    <row r="16" spans="1:7" x14ac:dyDescent="0.25">
      <c r="A16" s="182" t="s">
        <v>22</v>
      </c>
      <c r="B16" s="274"/>
      <c r="C16" s="299" t="s">
        <v>10</v>
      </c>
      <c r="D16" s="44">
        <v>39</v>
      </c>
      <c r="E16" s="44">
        <v>1</v>
      </c>
      <c r="F16" s="44">
        <f t="shared" si="0"/>
        <v>2</v>
      </c>
      <c r="G16" s="68">
        <f t="shared" si="2"/>
        <v>2</v>
      </c>
    </row>
    <row r="17" spans="1:7" x14ac:dyDescent="0.25">
      <c r="A17" s="24" t="s">
        <v>98</v>
      </c>
      <c r="B17" s="274"/>
      <c r="C17" s="299"/>
      <c r="D17" s="46">
        <v>23</v>
      </c>
      <c r="E17" s="46">
        <v>1</v>
      </c>
      <c r="F17" s="61">
        <f t="shared" si="0"/>
        <v>1</v>
      </c>
      <c r="G17" s="70">
        <f t="shared" si="2"/>
        <v>2</v>
      </c>
    </row>
    <row r="18" spans="1:7" ht="15.75" thickBot="1" x14ac:dyDescent="0.3">
      <c r="A18" s="242" t="s">
        <v>96</v>
      </c>
      <c r="B18" s="441"/>
      <c r="C18" s="301"/>
      <c r="D18" s="59">
        <v>16</v>
      </c>
      <c r="E18" s="59">
        <v>1</v>
      </c>
      <c r="F18" s="102">
        <f t="shared" si="0"/>
        <v>1</v>
      </c>
      <c r="G18" s="187">
        <f t="shared" si="2"/>
        <v>1</v>
      </c>
    </row>
    <row r="19" spans="1:7" x14ac:dyDescent="0.25">
      <c r="A19" s="267" t="s">
        <v>72</v>
      </c>
      <c r="B19" s="323" t="s">
        <v>8</v>
      </c>
      <c r="C19" s="48" t="s">
        <v>10</v>
      </c>
      <c r="D19" s="65">
        <v>43</v>
      </c>
      <c r="E19" s="65">
        <v>1</v>
      </c>
      <c r="F19" s="65">
        <f t="shared" si="0"/>
        <v>2</v>
      </c>
      <c r="G19" s="67">
        <f t="shared" si="2"/>
        <v>3</v>
      </c>
    </row>
    <row r="20" spans="1:7" ht="15.75" thickBot="1" x14ac:dyDescent="0.3">
      <c r="A20" s="314"/>
      <c r="B20" s="319"/>
      <c r="C20" s="55" t="s">
        <v>11</v>
      </c>
      <c r="D20" s="96">
        <v>35</v>
      </c>
      <c r="E20" s="96">
        <v>1</v>
      </c>
      <c r="F20" s="96">
        <f t="shared" si="0"/>
        <v>1</v>
      </c>
      <c r="G20" s="75">
        <f t="shared" si="2"/>
        <v>2</v>
      </c>
    </row>
    <row r="21" spans="1:7" x14ac:dyDescent="0.25">
      <c r="A21" s="264" t="s">
        <v>146</v>
      </c>
      <c r="B21" s="317" t="s">
        <v>8</v>
      </c>
      <c r="C21" s="48" t="s">
        <v>9</v>
      </c>
      <c r="D21" s="48">
        <v>30</v>
      </c>
      <c r="E21" s="48">
        <v>1</v>
      </c>
      <c r="F21" s="185">
        <f t="shared" si="0"/>
        <v>1</v>
      </c>
      <c r="G21" s="186">
        <f t="shared" si="2"/>
        <v>2</v>
      </c>
    </row>
    <row r="22" spans="1:7" x14ac:dyDescent="0.25">
      <c r="A22" s="265"/>
      <c r="B22" s="343"/>
      <c r="C22" s="46" t="s">
        <v>10</v>
      </c>
      <c r="D22" s="46">
        <v>15</v>
      </c>
      <c r="E22" s="46">
        <v>1</v>
      </c>
      <c r="F22" s="61">
        <f t="shared" si="0"/>
        <v>1</v>
      </c>
      <c r="G22" s="70">
        <f t="shared" si="2"/>
        <v>1</v>
      </c>
    </row>
    <row r="23" spans="1:7" ht="15.75" thickBot="1" x14ac:dyDescent="0.3">
      <c r="A23" s="265"/>
      <c r="B23" s="442"/>
      <c r="C23" s="59" t="s">
        <v>11</v>
      </c>
      <c r="D23" s="59">
        <v>12</v>
      </c>
      <c r="E23" s="59">
        <v>1</v>
      </c>
      <c r="F23" s="103">
        <f t="shared" si="0"/>
        <v>1</v>
      </c>
      <c r="G23" s="78">
        <f t="shared" si="2"/>
        <v>1</v>
      </c>
    </row>
    <row r="24" spans="1:7" ht="26.25" thickBot="1" x14ac:dyDescent="0.3">
      <c r="A24" s="188" t="s">
        <v>148</v>
      </c>
      <c r="B24" s="29" t="s">
        <v>77</v>
      </c>
      <c r="C24" s="99" t="s">
        <v>9</v>
      </c>
      <c r="D24" s="99">
        <v>30</v>
      </c>
      <c r="E24" s="99">
        <v>1</v>
      </c>
      <c r="F24" s="236">
        <f>CEILING(D24/35,1)</f>
        <v>1</v>
      </c>
      <c r="G24" s="237">
        <f>CEILING(D24/20,1)</f>
        <v>2</v>
      </c>
    </row>
    <row r="25" spans="1:7" ht="15.75" thickBot="1" x14ac:dyDescent="0.3">
      <c r="A25" s="452" t="s">
        <v>130</v>
      </c>
      <c r="B25" s="453"/>
      <c r="C25" s="453"/>
      <c r="D25" s="453"/>
      <c r="E25" s="453"/>
      <c r="F25" s="453"/>
      <c r="G25" s="454"/>
    </row>
    <row r="26" spans="1:7" x14ac:dyDescent="0.25">
      <c r="A26" s="455" t="s">
        <v>76</v>
      </c>
      <c r="B26" s="317" t="s">
        <v>77</v>
      </c>
      <c r="C26" s="248" t="s">
        <v>9</v>
      </c>
      <c r="D26" s="248">
        <v>90</v>
      </c>
      <c r="E26" s="248">
        <v>1</v>
      </c>
      <c r="F26" s="65">
        <f t="shared" si="0"/>
        <v>3</v>
      </c>
      <c r="G26" s="67">
        <f t="shared" si="2"/>
        <v>5</v>
      </c>
    </row>
    <row r="27" spans="1:7" x14ac:dyDescent="0.25">
      <c r="A27" s="456"/>
      <c r="B27" s="274"/>
      <c r="C27" s="246" t="s">
        <v>10</v>
      </c>
      <c r="D27" s="246">
        <v>112</v>
      </c>
      <c r="E27" s="246">
        <v>1</v>
      </c>
      <c r="F27" s="61">
        <f t="shared" si="0"/>
        <v>4</v>
      </c>
      <c r="G27" s="70">
        <f t="shared" si="2"/>
        <v>6</v>
      </c>
    </row>
    <row r="28" spans="1:7" x14ac:dyDescent="0.25">
      <c r="A28" s="456"/>
      <c r="B28" s="274"/>
      <c r="C28" s="246" t="s">
        <v>11</v>
      </c>
      <c r="D28" s="246">
        <v>81</v>
      </c>
      <c r="E28" s="246">
        <v>1</v>
      </c>
      <c r="F28" s="61">
        <f t="shared" si="0"/>
        <v>3</v>
      </c>
      <c r="G28" s="70">
        <f t="shared" si="2"/>
        <v>5</v>
      </c>
    </row>
    <row r="29" spans="1:7" x14ac:dyDescent="0.25">
      <c r="A29" s="30" t="s">
        <v>22</v>
      </c>
      <c r="B29" s="274"/>
      <c r="C29" s="457" t="s">
        <v>45</v>
      </c>
      <c r="D29" s="44">
        <v>54</v>
      </c>
      <c r="E29" s="44">
        <v>1</v>
      </c>
      <c r="F29" s="44">
        <v>2</v>
      </c>
      <c r="G29" s="68">
        <f t="shared" si="2"/>
        <v>3</v>
      </c>
    </row>
    <row r="30" spans="1:7" s="8" customFormat="1" x14ac:dyDescent="0.25">
      <c r="A30" s="26" t="s">
        <v>78</v>
      </c>
      <c r="B30" s="274"/>
      <c r="C30" s="458"/>
      <c r="D30" s="61">
        <v>13</v>
      </c>
      <c r="E30" s="61">
        <v>1</v>
      </c>
      <c r="F30" s="61">
        <f t="shared" si="0"/>
        <v>1</v>
      </c>
      <c r="G30" s="70">
        <f t="shared" si="2"/>
        <v>1</v>
      </c>
    </row>
    <row r="31" spans="1:7" s="8" customFormat="1" x14ac:dyDescent="0.25">
      <c r="A31" s="26" t="s">
        <v>80</v>
      </c>
      <c r="B31" s="274"/>
      <c r="C31" s="458"/>
      <c r="D31" s="61">
        <v>18</v>
      </c>
      <c r="E31" s="61">
        <v>1</v>
      </c>
      <c r="F31" s="61">
        <f t="shared" si="0"/>
        <v>1</v>
      </c>
      <c r="G31" s="70">
        <f t="shared" si="2"/>
        <v>1</v>
      </c>
    </row>
    <row r="32" spans="1:7" s="8" customFormat="1" x14ac:dyDescent="0.25">
      <c r="A32" s="254" t="s">
        <v>81</v>
      </c>
      <c r="B32" s="274"/>
      <c r="C32" s="459"/>
      <c r="D32" s="61">
        <v>20</v>
      </c>
      <c r="E32" s="61">
        <v>1</v>
      </c>
      <c r="F32" s="61">
        <f t="shared" si="0"/>
        <v>1</v>
      </c>
      <c r="G32" s="70">
        <f t="shared" si="2"/>
        <v>1</v>
      </c>
    </row>
    <row r="33" spans="1:7" x14ac:dyDescent="0.25">
      <c r="A33" s="30" t="s">
        <v>22</v>
      </c>
      <c r="B33" s="274"/>
      <c r="C33" s="457" t="s">
        <v>79</v>
      </c>
      <c r="D33" s="44">
        <v>40</v>
      </c>
      <c r="E33" s="44">
        <v>1</v>
      </c>
      <c r="F33" s="44">
        <f t="shared" si="0"/>
        <v>2</v>
      </c>
      <c r="G33" s="68">
        <f t="shared" si="2"/>
        <v>2</v>
      </c>
    </row>
    <row r="34" spans="1:7" s="8" customFormat="1" x14ac:dyDescent="0.25">
      <c r="A34" s="26" t="s">
        <v>78</v>
      </c>
      <c r="B34" s="250"/>
      <c r="C34" s="458"/>
      <c r="D34" s="61">
        <v>14</v>
      </c>
      <c r="E34" s="61">
        <v>1</v>
      </c>
      <c r="F34" s="61">
        <f t="shared" si="0"/>
        <v>1</v>
      </c>
      <c r="G34" s="70">
        <f t="shared" si="2"/>
        <v>1</v>
      </c>
    </row>
    <row r="35" spans="1:7" s="8" customFormat="1" x14ac:dyDescent="0.25">
      <c r="A35" s="26" t="s">
        <v>80</v>
      </c>
      <c r="B35" s="250"/>
      <c r="C35" s="458"/>
      <c r="D35" s="61">
        <v>11</v>
      </c>
      <c r="E35" s="61">
        <v>1</v>
      </c>
      <c r="F35" s="61">
        <f t="shared" si="0"/>
        <v>1</v>
      </c>
      <c r="G35" s="70">
        <f t="shared" si="2"/>
        <v>1</v>
      </c>
    </row>
    <row r="36" spans="1:7" s="8" customFormat="1" ht="15.75" thickBot="1" x14ac:dyDescent="0.3">
      <c r="A36" s="31" t="s">
        <v>81</v>
      </c>
      <c r="B36" s="251"/>
      <c r="C36" s="322"/>
      <c r="D36" s="96">
        <v>15</v>
      </c>
      <c r="E36" s="96">
        <v>1</v>
      </c>
      <c r="F36" s="96">
        <f t="shared" si="0"/>
        <v>1</v>
      </c>
      <c r="G36" s="75">
        <f t="shared" si="2"/>
        <v>1</v>
      </c>
    </row>
    <row r="37" spans="1:7" s="8" customFormat="1" x14ac:dyDescent="0.25">
      <c r="A37" s="205"/>
      <c r="B37" s="205"/>
      <c r="C37" s="52"/>
      <c r="D37" s="243"/>
      <c r="E37" s="243"/>
      <c r="F37" s="243"/>
      <c r="G37" s="243"/>
    </row>
    <row r="38" spans="1:7" s="8" customFormat="1" x14ac:dyDescent="0.25">
      <c r="A38" s="205"/>
      <c r="B38" s="205"/>
      <c r="C38" s="52"/>
      <c r="D38" s="243"/>
      <c r="E38" s="243"/>
      <c r="F38" s="243"/>
      <c r="G38" s="243"/>
    </row>
    <row r="39" spans="1:7" x14ac:dyDescent="0.25">
      <c r="A39" s="201" t="s">
        <v>16</v>
      </c>
      <c r="B39" s="202"/>
      <c r="C39" s="203"/>
      <c r="E39" s="204"/>
      <c r="F39" s="204"/>
    </row>
    <row r="40" spans="1:7" x14ac:dyDescent="0.25">
      <c r="A40" s="36" t="s">
        <v>17</v>
      </c>
      <c r="B40" s="202"/>
      <c r="C40" s="205"/>
      <c r="D40" s="204"/>
      <c r="E40" s="204"/>
      <c r="F40" s="204"/>
    </row>
    <row r="41" spans="1:7" x14ac:dyDescent="0.25">
      <c r="A41" s="203" t="s">
        <v>82</v>
      </c>
      <c r="B41" s="204"/>
      <c r="C41" s="204"/>
      <c r="D41" s="204"/>
      <c r="E41" s="204"/>
      <c r="F41" s="204"/>
    </row>
    <row r="42" spans="1:7" x14ac:dyDescent="0.25">
      <c r="A42" s="36" t="s">
        <v>151</v>
      </c>
      <c r="B42" s="202"/>
      <c r="C42" s="205"/>
      <c r="D42" s="204"/>
      <c r="E42" s="204"/>
      <c r="F42" s="204"/>
    </row>
    <row r="43" spans="1:7" x14ac:dyDescent="0.25">
      <c r="A43" s="36"/>
      <c r="B43" s="202"/>
      <c r="C43" s="205"/>
      <c r="D43" s="204"/>
      <c r="E43" s="204"/>
      <c r="F43" s="204"/>
    </row>
    <row r="44" spans="1:7" x14ac:dyDescent="0.25">
      <c r="A44" s="36"/>
      <c r="B44" s="202"/>
      <c r="C44" s="205"/>
      <c r="D44" s="204"/>
      <c r="E44" s="204"/>
      <c r="F44" s="204"/>
    </row>
    <row r="45" spans="1:7" x14ac:dyDescent="0.25">
      <c r="A45" s="36"/>
      <c r="B45" s="202"/>
      <c r="C45" s="205"/>
      <c r="D45" s="204"/>
      <c r="E45" s="204"/>
      <c r="F45" s="204"/>
    </row>
    <row r="46" spans="1:7" x14ac:dyDescent="0.25">
      <c r="A46" s="36"/>
      <c r="B46" s="202"/>
      <c r="C46" s="205"/>
      <c r="D46" s="204"/>
      <c r="E46" s="204"/>
      <c r="F46" s="204"/>
    </row>
    <row r="47" spans="1:7" x14ac:dyDescent="0.25">
      <c r="A47" s="36"/>
      <c r="B47" s="202"/>
      <c r="C47" s="205"/>
      <c r="D47" s="204"/>
      <c r="E47" s="204"/>
      <c r="F47" s="204"/>
    </row>
    <row r="48" spans="1:7" x14ac:dyDescent="0.25">
      <c r="A48" s="36"/>
      <c r="B48" s="202"/>
      <c r="C48" s="205"/>
      <c r="D48" s="204"/>
      <c r="E48" s="204"/>
      <c r="F48" s="204"/>
    </row>
    <row r="49" spans="1:6" x14ac:dyDescent="0.25">
      <c r="A49" s="36"/>
      <c r="B49" s="202"/>
      <c r="C49" s="205"/>
      <c r="D49" s="204"/>
      <c r="E49" s="204"/>
      <c r="F49" s="204"/>
    </row>
    <row r="50" spans="1:6" x14ac:dyDescent="0.25">
      <c r="A50" s="36"/>
      <c r="B50" s="202"/>
      <c r="C50" s="205"/>
      <c r="D50" s="204"/>
      <c r="E50" s="204"/>
      <c r="F50" s="204"/>
    </row>
    <row r="51" spans="1:6" x14ac:dyDescent="0.25">
      <c r="A51" s="36"/>
      <c r="B51" s="202"/>
      <c r="C51" s="205"/>
      <c r="D51" s="204"/>
      <c r="E51" s="204"/>
      <c r="F51" s="204"/>
    </row>
    <row r="52" spans="1:6" x14ac:dyDescent="0.25">
      <c r="A52" s="36"/>
      <c r="B52" s="202"/>
      <c r="C52" s="205"/>
      <c r="D52" s="204"/>
      <c r="E52" s="204"/>
      <c r="F52" s="204"/>
    </row>
    <row r="53" spans="1:6" x14ac:dyDescent="0.25">
      <c r="A53" s="36"/>
      <c r="B53" s="202"/>
      <c r="C53" s="205"/>
      <c r="D53" s="204"/>
      <c r="E53" s="204"/>
      <c r="F53" s="204"/>
    </row>
    <row r="54" spans="1:6" x14ac:dyDescent="0.25">
      <c r="A54" s="36"/>
      <c r="B54" s="202"/>
      <c r="C54" s="205"/>
      <c r="D54" s="204"/>
      <c r="E54" s="204"/>
      <c r="F54" s="204"/>
    </row>
    <row r="55" spans="1:6" x14ac:dyDescent="0.25">
      <c r="A55" s="36"/>
      <c r="B55" s="202"/>
      <c r="C55" s="205"/>
      <c r="D55" s="204"/>
      <c r="E55" s="204"/>
      <c r="F55" s="204"/>
    </row>
    <row r="56" spans="1:6" x14ac:dyDescent="0.25">
      <c r="A56" s="36"/>
      <c r="B56" s="202"/>
      <c r="C56" s="205"/>
      <c r="D56" s="204"/>
      <c r="E56" s="204"/>
      <c r="F56" s="204"/>
    </row>
    <row r="57" spans="1:6" x14ac:dyDescent="0.25">
      <c r="A57" s="36"/>
      <c r="B57" s="202"/>
      <c r="C57" s="205"/>
      <c r="D57" s="204"/>
      <c r="E57" s="204"/>
      <c r="F57" s="204"/>
    </row>
    <row r="58" spans="1:6" x14ac:dyDescent="0.25">
      <c r="A58" s="36"/>
      <c r="B58" s="202"/>
      <c r="C58" s="205"/>
      <c r="D58" s="204"/>
      <c r="E58" s="204"/>
      <c r="F58" s="204"/>
    </row>
    <row r="59" spans="1:6" x14ac:dyDescent="0.25">
      <c r="A59" s="36"/>
      <c r="B59" s="202"/>
      <c r="C59" s="205"/>
      <c r="D59" s="204"/>
      <c r="E59" s="204"/>
      <c r="F59" s="204"/>
    </row>
    <row r="60" spans="1:6" x14ac:dyDescent="0.25">
      <c r="A60" s="36"/>
      <c r="B60" s="202"/>
      <c r="C60" s="205"/>
      <c r="D60" s="204"/>
      <c r="E60" s="204"/>
      <c r="F60" s="204"/>
    </row>
    <row r="61" spans="1:6" x14ac:dyDescent="0.25">
      <c r="A61" s="36"/>
      <c r="B61" s="202"/>
      <c r="C61" s="205"/>
      <c r="D61" s="204"/>
      <c r="E61" s="204"/>
      <c r="F61" s="204"/>
    </row>
    <row r="62" spans="1:6" x14ac:dyDescent="0.25">
      <c r="A62" s="36"/>
      <c r="B62" s="202"/>
      <c r="C62" s="205"/>
      <c r="D62" s="204"/>
      <c r="E62" s="204"/>
      <c r="F62" s="204"/>
    </row>
    <row r="63" spans="1:6" x14ac:dyDescent="0.25">
      <c r="A63" s="36"/>
      <c r="B63" s="202"/>
      <c r="C63" s="205"/>
      <c r="D63" s="204"/>
      <c r="E63" s="204"/>
      <c r="F63" s="204"/>
    </row>
    <row r="64" spans="1:6" x14ac:dyDescent="0.25">
      <c r="A64" s="36"/>
      <c r="B64" s="202"/>
      <c r="C64" s="205"/>
      <c r="D64" s="204"/>
      <c r="E64" s="204"/>
      <c r="F64" s="204"/>
    </row>
    <row r="65" spans="1:6" x14ac:dyDescent="0.25">
      <c r="A65" s="36"/>
      <c r="B65" s="202"/>
      <c r="C65" s="205"/>
      <c r="D65" s="204"/>
      <c r="E65" s="204"/>
      <c r="F65" s="204"/>
    </row>
    <row r="66" spans="1:6" x14ac:dyDescent="0.25">
      <c r="A66" s="36"/>
      <c r="B66" s="202"/>
      <c r="C66" s="205"/>
      <c r="D66" s="204"/>
      <c r="E66" s="204"/>
      <c r="F66" s="204"/>
    </row>
    <row r="67" spans="1:6" x14ac:dyDescent="0.25">
      <c r="A67" s="36"/>
      <c r="B67" s="202"/>
      <c r="C67" s="205"/>
      <c r="D67" s="204"/>
      <c r="E67" s="204"/>
      <c r="F67" s="204"/>
    </row>
    <row r="68" spans="1:6" x14ac:dyDescent="0.25">
      <c r="A68" s="36"/>
      <c r="B68" s="202"/>
      <c r="C68" s="205"/>
      <c r="D68" s="204"/>
      <c r="E68" s="204"/>
      <c r="F68" s="204"/>
    </row>
    <row r="69" spans="1:6" x14ac:dyDescent="0.25">
      <c r="A69" s="36"/>
      <c r="B69" s="202"/>
      <c r="C69" s="205"/>
      <c r="D69" s="204"/>
      <c r="E69" s="204"/>
      <c r="F69" s="204"/>
    </row>
    <row r="70" spans="1:6" x14ac:dyDescent="0.25">
      <c r="A70" s="36"/>
      <c r="B70" s="202"/>
      <c r="C70" s="205"/>
      <c r="D70" s="204"/>
      <c r="E70" s="204"/>
      <c r="F70" s="204"/>
    </row>
    <row r="71" spans="1:6" x14ac:dyDescent="0.25">
      <c r="A71" s="36"/>
      <c r="B71" s="202"/>
      <c r="C71" s="205"/>
      <c r="D71" s="204"/>
      <c r="E71" s="204"/>
      <c r="F71" s="204"/>
    </row>
    <row r="72" spans="1:6" x14ac:dyDescent="0.25">
      <c r="A72" s="36"/>
      <c r="B72" s="202"/>
      <c r="C72" s="205"/>
      <c r="D72" s="204"/>
      <c r="E72" s="204"/>
      <c r="F72" s="204"/>
    </row>
    <row r="73" spans="1:6" x14ac:dyDescent="0.25">
      <c r="A73" s="36"/>
      <c r="B73" s="202"/>
      <c r="C73" s="205"/>
      <c r="D73" s="204"/>
      <c r="E73" s="204"/>
      <c r="F73" s="204"/>
    </row>
    <row r="74" spans="1:6" x14ac:dyDescent="0.25">
      <c r="A74" s="36"/>
      <c r="B74" s="202"/>
      <c r="C74" s="205"/>
      <c r="D74" s="204"/>
      <c r="E74" s="204"/>
      <c r="F74" s="204"/>
    </row>
    <row r="75" spans="1:6" x14ac:dyDescent="0.25">
      <c r="A75" s="36"/>
      <c r="B75" s="202"/>
      <c r="C75" s="205"/>
      <c r="D75" s="204"/>
      <c r="E75" s="204"/>
      <c r="F75" s="204"/>
    </row>
    <row r="76" spans="1:6" x14ac:dyDescent="0.25">
      <c r="A76" s="36"/>
      <c r="B76" s="202"/>
      <c r="C76" s="205"/>
      <c r="D76" s="204"/>
      <c r="E76" s="204"/>
      <c r="F76" s="204"/>
    </row>
    <row r="77" spans="1:6" x14ac:dyDescent="0.25">
      <c r="A77" s="36"/>
      <c r="B77" s="202"/>
      <c r="C77" s="205"/>
      <c r="D77" s="204"/>
      <c r="E77" s="204"/>
      <c r="F77" s="204"/>
    </row>
    <row r="78" spans="1:6" x14ac:dyDescent="0.25">
      <c r="A78" s="36"/>
      <c r="B78" s="202"/>
      <c r="C78" s="205"/>
      <c r="D78" s="204"/>
      <c r="E78" s="204"/>
      <c r="F78" s="204"/>
    </row>
    <row r="79" spans="1:6" x14ac:dyDescent="0.25">
      <c r="A79" s="36"/>
      <c r="B79" s="202"/>
      <c r="C79" s="205"/>
      <c r="D79" s="204"/>
      <c r="E79" s="204"/>
      <c r="F79" s="204"/>
    </row>
    <row r="80" spans="1:6" x14ac:dyDescent="0.25">
      <c r="A80" s="36"/>
      <c r="B80" s="202"/>
      <c r="C80" s="205"/>
      <c r="D80" s="204"/>
      <c r="E80" s="204"/>
      <c r="F80" s="204"/>
    </row>
    <row r="81" spans="1:6" x14ac:dyDescent="0.25">
      <c r="A81" s="36"/>
      <c r="B81" s="202"/>
      <c r="C81" s="205"/>
      <c r="D81" s="204"/>
      <c r="E81" s="204"/>
      <c r="F81" s="204"/>
    </row>
    <row r="82" spans="1:6" x14ac:dyDescent="0.25">
      <c r="A82" s="36"/>
      <c r="B82" s="202"/>
      <c r="C82" s="205"/>
      <c r="D82" s="204"/>
      <c r="E82" s="204"/>
      <c r="F82" s="204"/>
    </row>
    <row r="83" spans="1:6" x14ac:dyDescent="0.25">
      <c r="A83" s="36"/>
      <c r="B83" s="202"/>
      <c r="C83" s="205"/>
      <c r="D83" s="204"/>
      <c r="E83" s="204"/>
      <c r="F83" s="204"/>
    </row>
    <row r="84" spans="1:6" x14ac:dyDescent="0.25">
      <c r="A84" s="36"/>
      <c r="B84" s="202"/>
      <c r="C84" s="205"/>
      <c r="D84" s="204"/>
      <c r="E84" s="204"/>
      <c r="F84" s="204"/>
    </row>
    <row r="85" spans="1:6" x14ac:dyDescent="0.25">
      <c r="A85" s="36"/>
    </row>
  </sheetData>
  <mergeCells count="24">
    <mergeCell ref="A7:B7"/>
    <mergeCell ref="A8:G8"/>
    <mergeCell ref="B9:B11"/>
    <mergeCell ref="B12:B14"/>
    <mergeCell ref="A1:G1"/>
    <mergeCell ref="A2:G2"/>
    <mergeCell ref="A4:G4"/>
    <mergeCell ref="A5:B6"/>
    <mergeCell ref="C5:C6"/>
    <mergeCell ref="D5:D6"/>
    <mergeCell ref="E5:G5"/>
    <mergeCell ref="A9:A11"/>
    <mergeCell ref="A12:A14"/>
    <mergeCell ref="A19:A20"/>
    <mergeCell ref="A25:G25"/>
    <mergeCell ref="B26:B33"/>
    <mergeCell ref="B15:B18"/>
    <mergeCell ref="C16:C18"/>
    <mergeCell ref="B19:B20"/>
    <mergeCell ref="A21:A23"/>
    <mergeCell ref="B21:B23"/>
    <mergeCell ref="A26:A28"/>
    <mergeCell ref="C29:C32"/>
    <mergeCell ref="C33:C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KOLEGIUM4-ST</vt:lpstr>
      <vt:lpstr>KOLEGIUM4-NSTiPD</vt:lpstr>
      <vt:lpstr>KOLEGIUM1-ST</vt:lpstr>
      <vt:lpstr>KOLEGIUM1-NSTiPD</vt:lpstr>
      <vt:lpstr>KOLEGIUM3-ST</vt:lpstr>
      <vt:lpstr>KOLEGIUM3-NSTiPD</vt:lpstr>
      <vt:lpstr>KOLEGIUM2-ST</vt:lpstr>
      <vt:lpstr>KOLEGIUM2-NSTiPD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Latoś</dc:creator>
  <cp:lastModifiedBy>oem</cp:lastModifiedBy>
  <cp:lastPrinted>2018-01-03T09:45:36Z</cp:lastPrinted>
  <dcterms:created xsi:type="dcterms:W3CDTF">2017-02-11T15:58:36Z</dcterms:created>
  <dcterms:modified xsi:type="dcterms:W3CDTF">2019-06-11T10:45:25Z</dcterms:modified>
</cp:coreProperties>
</file>