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18195" windowHeight="6720" activeTab="1"/>
  </bookViews>
  <sheets>
    <sheet name="kalkulacja_cena" sheetId="1" r:id="rId1"/>
    <sheet name="kalkulacja_koszt" sheetId="2" r:id="rId2"/>
    <sheet name="kalkulacj kosztów" sheetId="3" r:id="rId3"/>
  </sheets>
  <calcPr calcId="145621"/>
</workbook>
</file>

<file path=xl/calcChain.xml><?xml version="1.0" encoding="utf-8"?>
<calcChain xmlns="http://schemas.openxmlformats.org/spreadsheetml/2006/main">
  <c r="E33" i="3" l="1"/>
  <c r="E27" i="3"/>
  <c r="E20" i="3"/>
  <c r="E22" i="3" s="1"/>
  <c r="E31" i="3" s="1"/>
  <c r="E13" i="3"/>
  <c r="E14" i="3" s="1"/>
  <c r="E26" i="3" s="1"/>
  <c r="E12" i="3"/>
  <c r="E32" i="3" l="1"/>
  <c r="E24" i="2"/>
  <c r="E17" i="2" l="1"/>
  <c r="E19" i="2" s="1"/>
  <c r="E28" i="2" s="1"/>
  <c r="E9" i="2"/>
  <c r="E10" i="2" s="1"/>
  <c r="E11" i="2" s="1"/>
  <c r="E23" i="2" s="1"/>
  <c r="E29" i="2" l="1"/>
  <c r="E30" i="2" s="1"/>
  <c r="E31" i="2" s="1"/>
  <c r="E23" i="1"/>
  <c r="E25" i="1" s="1"/>
  <c r="E33" i="1" s="1"/>
  <c r="E29" i="1"/>
  <c r="E9" i="1"/>
  <c r="E15" i="1"/>
  <c r="E16" i="1" s="1"/>
  <c r="E17" i="1" s="1"/>
  <c r="E18" i="1" l="1"/>
  <c r="E10" i="1"/>
  <c r="E11" i="1" s="1"/>
  <c r="E28" i="1" l="1"/>
  <c r="E34" i="1" s="1"/>
  <c r="E35" i="1" s="1"/>
  <c r="E36" i="1" s="1"/>
  <c r="E37" i="1" s="1"/>
  <c r="E38" i="1" s="1"/>
  <c r="E39" i="1" l="1"/>
  <c r="E40" i="1" s="1"/>
</calcChain>
</file>

<file path=xl/comments1.xml><?xml version="1.0" encoding="utf-8"?>
<comments xmlns="http://schemas.openxmlformats.org/spreadsheetml/2006/main">
  <authors>
    <author>B.Moczulska</author>
    <author>user</author>
  </authors>
  <commentList>
    <comment ref="F2" authorId="0">
      <text>
        <r>
          <rPr>
            <sz val="9"/>
            <color indexed="81"/>
            <rFont val="Tahoma"/>
            <family val="2"/>
            <charset val="238"/>
          </rPr>
          <t xml:space="preserve">
Uwaga wypełniać tylko białe pola</t>
        </r>
      </text>
    </comment>
    <comment ref="E7" authorId="0">
      <text>
        <r>
          <rPr>
            <sz val="9"/>
            <color indexed="81"/>
            <rFont val="Tahoma"/>
            <family val="2"/>
            <charset val="238"/>
          </rPr>
          <t xml:space="preserve">
informację o wysokości 
 można uzyskać w Zespole Samodzielnych Stanowisk ds. Ewidencji i Inwentaryzacji</t>
        </r>
      </text>
    </comment>
    <comment ref="E8" authorId="0">
      <text>
        <r>
          <rPr>
            <b/>
            <sz val="9"/>
            <color indexed="81"/>
            <rFont val="Tahoma"/>
            <family val="2"/>
            <charset val="238"/>
          </rPr>
          <t>M. Silwanowicz:</t>
        </r>
        <r>
          <rPr>
            <sz val="9"/>
            <color indexed="81"/>
            <rFont val="Tahoma"/>
            <family val="2"/>
            <charset val="238"/>
          </rPr>
          <t xml:space="preserve">
informację o wysokości stawki można uzyskać w Zespole Samodzielnych Stanowisk ds. Ewidencji i Inwentaryzacji
</t>
        </r>
      </text>
    </comment>
    <comment ref="E14" authorId="0">
      <text>
        <r>
          <rPr>
            <sz val="9"/>
            <color indexed="81"/>
            <rFont val="Tahoma"/>
            <family val="2"/>
            <charset val="238"/>
          </rPr>
          <t xml:space="preserve">
informację o wysokości stawki można uzyskać w Zespole Samodzielnych Stanowisk ds. Ewidencji i Inwentaryzacjiy</t>
        </r>
      </text>
    </comment>
    <comment ref="E22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dla pracowników: 
technicznych, administracynych i obsługi 
</t>
        </r>
        <r>
          <rPr>
            <sz val="9"/>
            <color indexed="81"/>
            <rFont val="Tahoma"/>
            <family val="2"/>
            <charset val="238"/>
          </rPr>
          <t>średnia miesięczna liczba godzin na 2015 to 168 godzin</t>
        </r>
        <r>
          <rPr>
            <b/>
            <sz val="9"/>
            <color indexed="81"/>
            <rFont val="Tahoma"/>
            <family val="2"/>
            <charset val="238"/>
          </rPr>
          <t xml:space="preserve">
dla pracownikow naukowych i naukowo-dydaktycznych zgodnie z ustawą prao o szkolnictwie wyzszym przyjmuje się:
</t>
        </r>
        <r>
          <rPr>
            <sz val="9"/>
            <color indexed="81"/>
            <rFont val="Tahoma"/>
            <family val="2"/>
            <charset val="238"/>
          </rPr>
          <t>156 godzin w miesiącu</t>
        </r>
      </text>
    </comment>
    <comment ref="D37" authorId="0">
      <text>
        <r>
          <rPr>
            <sz val="9"/>
            <color indexed="81"/>
            <rFont val="Tahoma"/>
            <family val="2"/>
            <charset val="238"/>
          </rPr>
          <t xml:space="preserve">
nie mniejszy niż 10 %  poziom określa Prorektor ds. Organizacji i Finansów</t>
        </r>
      </text>
    </comment>
  </commentList>
</comments>
</file>

<file path=xl/comments2.xml><?xml version="1.0" encoding="utf-8"?>
<comments xmlns="http://schemas.openxmlformats.org/spreadsheetml/2006/main">
  <authors>
    <author>B.Moczulska</author>
  </authors>
  <commentList>
    <comment ref="G6" authorId="0">
      <text>
        <r>
          <rPr>
            <sz val="9"/>
            <color indexed="81"/>
            <rFont val="Tahoma"/>
            <family val="2"/>
            <charset val="238"/>
          </rPr>
          <t xml:space="preserve">
Uwaga wypełniać tylko białe pola</t>
        </r>
      </text>
    </comment>
    <comment ref="E7" authorId="0">
      <text>
        <r>
          <rPr>
            <sz val="9"/>
            <color indexed="81"/>
            <rFont val="Tahoma"/>
            <family val="2"/>
            <charset val="238"/>
          </rPr>
          <t xml:space="preserve">
informację o wysokości 
 można uzyskać w Zespole Samodzielnych Stanowisk ds. Ewidencji i Inwentaryzacji</t>
        </r>
      </text>
    </comment>
    <comment ref="E8" authorId="0">
      <text>
        <r>
          <rPr>
            <sz val="9"/>
            <color indexed="81"/>
            <rFont val="Tahoma"/>
            <family val="2"/>
            <charset val="238"/>
          </rPr>
          <t xml:space="preserve">
M. Silwanowicz:
informację o wysokości stawki można uzyskać w Zespole Samodzielnych Stanowisk ds. Ewidencji i Inwentaryzacji</t>
        </r>
      </text>
    </comment>
  </commentList>
</comments>
</file>

<file path=xl/comments3.xml><?xml version="1.0" encoding="utf-8"?>
<comments xmlns="http://schemas.openxmlformats.org/spreadsheetml/2006/main">
  <authors>
    <author>B.Moczulska</author>
  </authors>
  <commentList>
    <comment ref="E10" authorId="0">
      <text>
        <r>
          <rPr>
            <sz val="9"/>
            <color indexed="81"/>
            <rFont val="Tahoma"/>
            <family val="2"/>
            <charset val="238"/>
          </rPr>
          <t xml:space="preserve">
informację o wysokości 
 można uzyskać w Dziale AparaturyM. Silwanowicz:
informację o wysokości stawki można uzyskać w Zespole Samodzielnych Stanowisk ds. Ewidencji i Inwentaryzacji</t>
        </r>
      </text>
    </comment>
    <comment ref="E11" authorId="0">
      <text>
        <r>
          <rPr>
            <sz val="9"/>
            <color indexed="81"/>
            <rFont val="Tahoma"/>
            <family val="2"/>
            <charset val="238"/>
          </rPr>
          <t xml:space="preserve">
M. Silwanowicz:
informację o wysokości stawki można uzyskać w Zespole Samodzielnych Stanowisk ds. Ewidencji i Inwentaryzacji</t>
        </r>
      </text>
    </comment>
  </commentList>
</comments>
</file>

<file path=xl/sharedStrings.xml><?xml version="1.0" encoding="utf-8"?>
<sst xmlns="http://schemas.openxmlformats.org/spreadsheetml/2006/main" count="106" uniqueCount="46">
  <si>
    <t>Wartość poczatkowa środka trwałego</t>
  </si>
  <si>
    <t>Dla środków trwałych w 100% umorzonych</t>
  </si>
  <si>
    <t>Dla środków trwałych obecnie amortyzowanych</t>
  </si>
  <si>
    <t>Roczna stawka  amortyzacyjna</t>
  </si>
  <si>
    <t>Przyjęta roczna stawka amortyzacyjna</t>
  </si>
  <si>
    <t>I.</t>
  </si>
  <si>
    <t>A</t>
  </si>
  <si>
    <t>B</t>
  </si>
  <si>
    <t>materiały</t>
  </si>
  <si>
    <t>usługi</t>
  </si>
  <si>
    <t>inne</t>
  </si>
  <si>
    <t>II</t>
  </si>
  <si>
    <t>Wynagrodzenie miesięczne</t>
  </si>
  <si>
    <t>Liczba godzin niezbędnych do wyk.zlecenia</t>
  </si>
  <si>
    <t>Razem koszty bezposrednie</t>
  </si>
  <si>
    <t>koszty pośrednie</t>
  </si>
  <si>
    <t>VAT</t>
  </si>
  <si>
    <t>Razem koszty</t>
  </si>
  <si>
    <t>Koszt zużycia aparatury</t>
  </si>
  <si>
    <t>Koszty bezposrednie, w tym:</t>
  </si>
  <si>
    <t>a</t>
  </si>
  <si>
    <t>b</t>
  </si>
  <si>
    <t>c</t>
  </si>
  <si>
    <t>Roboczogodzina</t>
  </si>
  <si>
    <t>Zysk</t>
  </si>
  <si>
    <t>Ustalenie ceny</t>
  </si>
  <si>
    <t>III</t>
  </si>
  <si>
    <t>Miesięczny odpis amortyzacyjny (poz.3/12m-cy)</t>
  </si>
  <si>
    <t>Dzienny koszt amortyzacji</t>
  </si>
  <si>
    <t>Dzienny koszt zużycia</t>
  </si>
  <si>
    <t>Miesięczny koszt zużycia</t>
  </si>
  <si>
    <t>Koszty osobowe (rob/godz*ilość)</t>
  </si>
  <si>
    <t>Obliczenie roboczogodziny</t>
  </si>
  <si>
    <t>Koszty wynagrodzeń</t>
  </si>
  <si>
    <t>Wartość początkowa środka trwałego</t>
  </si>
  <si>
    <t>Przyjęty do obliczeń czas pracy</t>
  </si>
  <si>
    <t>Cena netto</t>
  </si>
  <si>
    <t>Cena brutto</t>
  </si>
  <si>
    <t>Liczba godzin niezbędnych do wykonania zlecenia</t>
  </si>
  <si>
    <t>Liczba dni wykorzystania aparatury</t>
  </si>
  <si>
    <t>koszty pośrednie ( wydziałowe)</t>
  </si>
  <si>
    <t>Załącznik nr 1  do Regulaminu korzystania z infrastruktury badawczej UKW</t>
  </si>
  <si>
    <t>Załącznik 1 do Regulaminu korzystania z infrastruktury badawczej UKW</t>
  </si>
  <si>
    <t>KALKULACJA KOSZTÓW UDOSTĘPNIENIA APARATURY JEDNOSTKOM WEWNĘTRZNYM UNIWERSYTETU</t>
  </si>
  <si>
    <t>KALKULACJA CENY USŁUG I ZLECEŃ DLA POMIOTÓW ZEWNĘTRZNYCH</t>
  </si>
  <si>
    <t>KALKULACJA KOSZTÓW UDOSTĘPNIENIA APARATURY JEDNOSTCE ORGANIZACYJNEJ 
W KTÓREJ ZNAJDUJE SIĘ APARATURA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</si>
</sst>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1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3" fontId="0" fillId="0" borderId="0" xfId="0" applyNumberFormat="1" applyFill="1"/>
    <xf numFmtId="3" fontId="0" fillId="0" borderId="0" xfId="0" applyNumberFormat="1"/>
    <xf numFmtId="3" fontId="0" fillId="0" borderId="1" xfId="0" applyNumberFormat="1" applyFill="1" applyBorder="1" applyProtection="1">
      <protection locked="0"/>
    </xf>
    <xf numFmtId="9" fontId="0" fillId="0" borderId="1" xfId="1" applyFont="1" applyFill="1" applyBorder="1" applyProtection="1">
      <protection locked="0"/>
    </xf>
    <xf numFmtId="3" fontId="0" fillId="0" borderId="1" xfId="0" applyNumberFormat="1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Fill="1" applyProtection="1">
      <protection locked="0"/>
    </xf>
    <xf numFmtId="0" fontId="0" fillId="0" borderId="0" xfId="0" applyBorder="1" applyAlignment="1">
      <alignment horizontal="right"/>
    </xf>
    <xf numFmtId="0" fontId="0" fillId="0" borderId="0" xfId="0" applyBorder="1"/>
    <xf numFmtId="3" fontId="0" fillId="0" borderId="0" xfId="0" applyNumberFormat="1" applyBorder="1"/>
    <xf numFmtId="0" fontId="0" fillId="0" borderId="1" xfId="0" applyFill="1" applyBorder="1"/>
    <xf numFmtId="0" fontId="0" fillId="2" borderId="2" xfId="0" applyFill="1" applyBorder="1" applyAlignment="1">
      <alignment horizontal="right"/>
    </xf>
    <xf numFmtId="0" fontId="0" fillId="2" borderId="3" xfId="0" applyFill="1" applyBorder="1"/>
    <xf numFmtId="0" fontId="0" fillId="2" borderId="4" xfId="0" applyFill="1" applyBorder="1"/>
    <xf numFmtId="0" fontId="0" fillId="2" borderId="1" xfId="0" applyFill="1" applyBorder="1" applyAlignment="1">
      <alignment horizontal="right"/>
    </xf>
    <xf numFmtId="0" fontId="0" fillId="2" borderId="1" xfId="0" applyFill="1" applyBorder="1"/>
    <xf numFmtId="3" fontId="0" fillId="2" borderId="1" xfId="0" applyNumberFormat="1" applyFill="1" applyBorder="1"/>
    <xf numFmtId="3" fontId="0" fillId="2" borderId="4" xfId="0" applyNumberFormat="1" applyFill="1" applyBorder="1"/>
    <xf numFmtId="9" fontId="0" fillId="2" borderId="1" xfId="0" applyNumberFormat="1" applyFill="1" applyBorder="1"/>
    <xf numFmtId="4" fontId="0" fillId="2" borderId="1" xfId="0" applyNumberFormat="1" applyFill="1" applyBorder="1"/>
    <xf numFmtId="3" fontId="0" fillId="0" borderId="1" xfId="0" applyNumberFormat="1" applyFill="1" applyBorder="1"/>
    <xf numFmtId="3" fontId="0" fillId="0" borderId="0" xfId="0" applyNumberFormat="1" applyFill="1" applyBorder="1" applyProtection="1">
      <protection locked="0"/>
    </xf>
    <xf numFmtId="9" fontId="0" fillId="0" borderId="1" xfId="0" applyNumberFormat="1" applyFill="1" applyBorder="1"/>
    <xf numFmtId="0" fontId="1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J40"/>
  <sheetViews>
    <sheetView workbookViewId="0">
      <selection activeCell="G11" sqref="G11"/>
    </sheetView>
  </sheetViews>
  <sheetFormatPr defaultRowHeight="15" x14ac:dyDescent="0.25"/>
  <cols>
    <col min="2" max="2" width="4.5703125" customWidth="1"/>
    <col min="3" max="3" width="45.5703125" customWidth="1"/>
    <col min="4" max="4" width="12.85546875" customWidth="1"/>
    <col min="5" max="5" width="12.140625" customWidth="1"/>
    <col min="7" max="7" width="12.5703125" customWidth="1"/>
  </cols>
  <sheetData>
    <row r="2" spans="2:7" ht="41.25" customHeight="1" x14ac:dyDescent="0.25">
      <c r="B2" s="26" t="s">
        <v>44</v>
      </c>
      <c r="C2" s="26"/>
      <c r="D2" s="26"/>
      <c r="E2" s="26"/>
    </row>
    <row r="3" spans="2:7" ht="15" customHeight="1" x14ac:dyDescent="0.25">
      <c r="B3" s="26" t="s">
        <v>41</v>
      </c>
      <c r="C3" s="26"/>
      <c r="D3" s="26"/>
      <c r="E3" s="26"/>
    </row>
    <row r="4" spans="2:7" x14ac:dyDescent="0.25">
      <c r="B4" s="26"/>
      <c r="C4" s="26"/>
      <c r="D4" s="26"/>
      <c r="E4" s="26"/>
    </row>
    <row r="5" spans="2:7" x14ac:dyDescent="0.25">
      <c r="B5" s="2" t="s">
        <v>5</v>
      </c>
      <c r="C5" t="s">
        <v>18</v>
      </c>
      <c r="G5" s="9"/>
    </row>
    <row r="6" spans="2:7" x14ac:dyDescent="0.25">
      <c r="B6" s="14" t="s">
        <v>6</v>
      </c>
      <c r="C6" s="15" t="s">
        <v>2</v>
      </c>
      <c r="D6" s="15"/>
      <c r="E6" s="16"/>
      <c r="G6" s="8"/>
    </row>
    <row r="7" spans="2:7" x14ac:dyDescent="0.25">
      <c r="B7" s="17">
        <v>1</v>
      </c>
      <c r="C7" s="18" t="s">
        <v>34</v>
      </c>
      <c r="D7" s="18"/>
      <c r="E7" s="5"/>
      <c r="G7" s="8"/>
    </row>
    <row r="8" spans="2:7" x14ac:dyDescent="0.25">
      <c r="B8" s="17">
        <v>2</v>
      </c>
      <c r="C8" s="18" t="s">
        <v>3</v>
      </c>
      <c r="D8" s="18"/>
      <c r="E8" s="6"/>
      <c r="G8" s="8"/>
    </row>
    <row r="9" spans="2:7" x14ac:dyDescent="0.25">
      <c r="B9" s="17">
        <v>3</v>
      </c>
      <c r="C9" s="18" t="s">
        <v>27</v>
      </c>
      <c r="D9" s="18">
        <v>12</v>
      </c>
      <c r="E9" s="19">
        <f>E7*E8/D9</f>
        <v>0</v>
      </c>
      <c r="G9" s="8"/>
    </row>
    <row r="10" spans="2:7" x14ac:dyDescent="0.25">
      <c r="B10" s="17">
        <v>4</v>
      </c>
      <c r="C10" s="18" t="s">
        <v>28</v>
      </c>
      <c r="D10" s="18">
        <v>30</v>
      </c>
      <c r="E10" s="19">
        <f>INT(E9/D10)</f>
        <v>0</v>
      </c>
      <c r="G10" s="8"/>
    </row>
    <row r="11" spans="2:7" x14ac:dyDescent="0.25">
      <c r="B11" s="17">
        <v>5</v>
      </c>
      <c r="C11" s="18" t="s">
        <v>39</v>
      </c>
      <c r="D11" s="13"/>
      <c r="E11" s="19">
        <f>D11*E10</f>
        <v>0</v>
      </c>
      <c r="G11" s="8"/>
    </row>
    <row r="12" spans="2:7" x14ac:dyDescent="0.25">
      <c r="B12" s="2"/>
      <c r="E12" s="3"/>
      <c r="G12" s="8"/>
    </row>
    <row r="13" spans="2:7" x14ac:dyDescent="0.25">
      <c r="B13" s="14" t="s">
        <v>7</v>
      </c>
      <c r="C13" s="15" t="s">
        <v>1</v>
      </c>
      <c r="D13" s="15"/>
      <c r="E13" s="20"/>
      <c r="G13" s="8"/>
    </row>
    <row r="14" spans="2:7" x14ac:dyDescent="0.25">
      <c r="B14" s="17">
        <v>1</v>
      </c>
      <c r="C14" s="18" t="s">
        <v>0</v>
      </c>
      <c r="D14" s="18"/>
      <c r="E14" s="5"/>
      <c r="G14" s="8"/>
    </row>
    <row r="15" spans="2:7" x14ac:dyDescent="0.25">
      <c r="B15" s="17">
        <v>2</v>
      </c>
      <c r="C15" s="18" t="s">
        <v>4</v>
      </c>
      <c r="D15" s="21">
        <v>0.3</v>
      </c>
      <c r="E15" s="19">
        <f>E14*D15</f>
        <v>0</v>
      </c>
      <c r="G15" s="8"/>
    </row>
    <row r="16" spans="2:7" x14ac:dyDescent="0.25">
      <c r="B16" s="17">
        <v>3</v>
      </c>
      <c r="C16" s="18" t="s">
        <v>30</v>
      </c>
      <c r="D16" s="18">
        <v>12</v>
      </c>
      <c r="E16" s="19">
        <f>E15/D16</f>
        <v>0</v>
      </c>
      <c r="G16" s="8"/>
    </row>
    <row r="17" spans="2:10" x14ac:dyDescent="0.25">
      <c r="B17" s="17">
        <v>4</v>
      </c>
      <c r="C17" s="18" t="s">
        <v>29</v>
      </c>
      <c r="D17" s="18">
        <v>30</v>
      </c>
      <c r="E17" s="19">
        <f>INT(E16/D17)</f>
        <v>0</v>
      </c>
      <c r="G17" s="8"/>
    </row>
    <row r="18" spans="2:10" x14ac:dyDescent="0.25">
      <c r="B18" s="17">
        <v>5</v>
      </c>
      <c r="C18" s="18" t="s">
        <v>39</v>
      </c>
      <c r="D18" s="13"/>
      <c r="E18" s="19">
        <f>D18*E17</f>
        <v>0</v>
      </c>
      <c r="G18" s="8"/>
    </row>
    <row r="19" spans="2:10" x14ac:dyDescent="0.25">
      <c r="E19" s="3"/>
      <c r="G19" s="8"/>
    </row>
    <row r="20" spans="2:10" x14ac:dyDescent="0.25">
      <c r="B20" s="14" t="s">
        <v>11</v>
      </c>
      <c r="C20" s="15" t="s">
        <v>32</v>
      </c>
      <c r="D20" s="15"/>
      <c r="E20" s="20"/>
      <c r="G20" s="8"/>
    </row>
    <row r="21" spans="2:10" x14ac:dyDescent="0.25">
      <c r="B21" s="17">
        <v>1</v>
      </c>
      <c r="C21" s="18" t="s">
        <v>12</v>
      </c>
      <c r="D21" s="18"/>
      <c r="E21" s="5"/>
      <c r="G21" s="8"/>
    </row>
    <row r="22" spans="2:10" x14ac:dyDescent="0.25">
      <c r="B22" s="17">
        <v>2</v>
      </c>
      <c r="C22" s="18" t="s">
        <v>35</v>
      </c>
      <c r="D22" s="18"/>
      <c r="E22" s="19">
        <v>168</v>
      </c>
      <c r="G22" s="8"/>
    </row>
    <row r="23" spans="2:10" x14ac:dyDescent="0.25">
      <c r="B23" s="17">
        <v>3</v>
      </c>
      <c r="C23" s="18" t="s">
        <v>23</v>
      </c>
      <c r="D23" s="18"/>
      <c r="E23" s="19">
        <f>INT(E21/E22)</f>
        <v>0</v>
      </c>
      <c r="G23" s="8"/>
    </row>
    <row r="24" spans="2:10" x14ac:dyDescent="0.25">
      <c r="B24" s="17">
        <v>4</v>
      </c>
      <c r="C24" s="18" t="s">
        <v>13</v>
      </c>
      <c r="D24" s="18"/>
      <c r="E24" s="23"/>
      <c r="G24" s="8"/>
      <c r="J24" s="24"/>
    </row>
    <row r="25" spans="2:10" x14ac:dyDescent="0.25">
      <c r="B25" s="17">
        <v>5</v>
      </c>
      <c r="C25" s="18" t="s">
        <v>33</v>
      </c>
      <c r="D25" s="18"/>
      <c r="E25" s="19">
        <f>E24*E23</f>
        <v>0</v>
      </c>
      <c r="G25" s="8"/>
    </row>
    <row r="26" spans="2:10" x14ac:dyDescent="0.25">
      <c r="E26" s="4"/>
      <c r="G26" s="8"/>
    </row>
    <row r="27" spans="2:10" x14ac:dyDescent="0.25">
      <c r="B27" s="17" t="s">
        <v>26</v>
      </c>
      <c r="C27" s="18" t="s">
        <v>25</v>
      </c>
      <c r="D27" s="18"/>
      <c r="E27" s="19"/>
      <c r="G27" s="8"/>
    </row>
    <row r="28" spans="2:10" x14ac:dyDescent="0.25">
      <c r="B28" s="17">
        <v>1</v>
      </c>
      <c r="C28" s="18" t="s">
        <v>18</v>
      </c>
      <c r="D28" s="18"/>
      <c r="E28" s="19">
        <f>E11+E18</f>
        <v>0</v>
      </c>
      <c r="G28" s="8"/>
    </row>
    <row r="29" spans="2:10" x14ac:dyDescent="0.25">
      <c r="B29" s="17">
        <v>2</v>
      </c>
      <c r="C29" s="18" t="s">
        <v>19</v>
      </c>
      <c r="D29" s="18"/>
      <c r="E29" s="19">
        <f>E30+E31+E32</f>
        <v>0</v>
      </c>
      <c r="G29" s="8"/>
    </row>
    <row r="30" spans="2:10" x14ac:dyDescent="0.25">
      <c r="B30" s="17" t="s">
        <v>20</v>
      </c>
      <c r="C30" s="18" t="s">
        <v>8</v>
      </c>
      <c r="D30" s="18"/>
      <c r="E30" s="7"/>
      <c r="G30" s="8"/>
    </row>
    <row r="31" spans="2:10" x14ac:dyDescent="0.25">
      <c r="B31" s="17" t="s">
        <v>21</v>
      </c>
      <c r="C31" s="18" t="s">
        <v>9</v>
      </c>
      <c r="D31" s="18"/>
      <c r="E31" s="7"/>
      <c r="G31" s="8"/>
    </row>
    <row r="32" spans="2:10" x14ac:dyDescent="0.25">
      <c r="B32" s="17" t="s">
        <v>22</v>
      </c>
      <c r="C32" s="18" t="s">
        <v>10</v>
      </c>
      <c r="D32" s="18"/>
      <c r="E32" s="7"/>
      <c r="G32" s="8"/>
    </row>
    <row r="33" spans="2:7" x14ac:dyDescent="0.25">
      <c r="B33" s="17">
        <v>3</v>
      </c>
      <c r="C33" s="18" t="s">
        <v>31</v>
      </c>
      <c r="D33" s="18"/>
      <c r="E33" s="19">
        <f>E25</f>
        <v>0</v>
      </c>
      <c r="G33" s="8"/>
    </row>
    <row r="34" spans="2:7" x14ac:dyDescent="0.25">
      <c r="B34" s="18">
        <v>4</v>
      </c>
      <c r="C34" s="18" t="s">
        <v>14</v>
      </c>
      <c r="D34" s="18"/>
      <c r="E34" s="19">
        <f>E28+E29+E33</f>
        <v>0</v>
      </c>
      <c r="G34" s="8"/>
    </row>
    <row r="35" spans="2:7" x14ac:dyDescent="0.25">
      <c r="B35" s="18">
        <v>5</v>
      </c>
      <c r="C35" s="18" t="s">
        <v>15</v>
      </c>
      <c r="D35" s="21">
        <v>0.3</v>
      </c>
      <c r="E35" s="22">
        <f>E34*D35</f>
        <v>0</v>
      </c>
      <c r="G35" s="8"/>
    </row>
    <row r="36" spans="2:7" x14ac:dyDescent="0.25">
      <c r="B36" s="17">
        <v>6</v>
      </c>
      <c r="C36" s="18" t="s">
        <v>17</v>
      </c>
      <c r="D36" s="18"/>
      <c r="E36" s="22">
        <f>E34+E35</f>
        <v>0</v>
      </c>
      <c r="G36" s="8"/>
    </row>
    <row r="37" spans="2:7" x14ac:dyDescent="0.25">
      <c r="B37" s="18">
        <v>7</v>
      </c>
      <c r="C37" s="18" t="s">
        <v>24</v>
      </c>
      <c r="D37" s="25">
        <v>0.1</v>
      </c>
      <c r="E37" s="22">
        <f>E36*D37</f>
        <v>0</v>
      </c>
      <c r="G37" s="8"/>
    </row>
    <row r="38" spans="2:7" x14ac:dyDescent="0.25">
      <c r="B38" s="18">
        <v>8</v>
      </c>
      <c r="C38" s="18" t="s">
        <v>36</v>
      </c>
      <c r="D38" s="18"/>
      <c r="E38" s="22">
        <f>E36+E37</f>
        <v>0</v>
      </c>
      <c r="G38" s="8"/>
    </row>
    <row r="39" spans="2:7" x14ac:dyDescent="0.25">
      <c r="B39" s="18">
        <v>10</v>
      </c>
      <c r="C39" s="18" t="s">
        <v>16</v>
      </c>
      <c r="D39" s="21">
        <v>0.23</v>
      </c>
      <c r="E39" s="22">
        <f>E38*D39</f>
        <v>0</v>
      </c>
      <c r="G39" s="8"/>
    </row>
    <row r="40" spans="2:7" x14ac:dyDescent="0.25">
      <c r="B40" s="17">
        <v>11</v>
      </c>
      <c r="C40" s="18" t="s">
        <v>37</v>
      </c>
      <c r="D40" s="18"/>
      <c r="E40" s="22">
        <f>E38+E39</f>
        <v>0</v>
      </c>
      <c r="G40" s="8"/>
    </row>
  </sheetData>
  <mergeCells count="2">
    <mergeCell ref="B3:E4"/>
    <mergeCell ref="B2:E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G31"/>
  <sheetViews>
    <sheetView tabSelected="1" workbookViewId="0">
      <selection activeCell="H18" sqref="H18"/>
    </sheetView>
  </sheetViews>
  <sheetFormatPr defaultRowHeight="15" x14ac:dyDescent="0.25"/>
  <cols>
    <col min="2" max="2" width="5.42578125" customWidth="1"/>
    <col min="3" max="3" width="50.85546875" customWidth="1"/>
    <col min="4" max="4" width="8.42578125" customWidth="1"/>
    <col min="5" max="5" width="9.5703125" customWidth="1"/>
    <col min="7" max="7" width="12.5703125" customWidth="1"/>
  </cols>
  <sheetData>
    <row r="2" spans="2:7" ht="30" customHeight="1" x14ac:dyDescent="0.25">
      <c r="B2" s="27" t="s">
        <v>43</v>
      </c>
      <c r="C2" s="27"/>
      <c r="D2" s="27"/>
      <c r="E2" s="27"/>
    </row>
    <row r="3" spans="2:7" ht="19.5" customHeight="1" x14ac:dyDescent="0.25">
      <c r="B3" s="28" t="s">
        <v>42</v>
      </c>
      <c r="C3" s="28"/>
      <c r="D3" s="28"/>
      <c r="E3" s="28"/>
    </row>
    <row r="5" spans="2:7" x14ac:dyDescent="0.25">
      <c r="B5" s="14" t="s">
        <v>5</v>
      </c>
      <c r="C5" s="15" t="s">
        <v>18</v>
      </c>
      <c r="D5" s="15"/>
      <c r="E5" s="16"/>
      <c r="G5" s="9"/>
    </row>
    <row r="6" spans="2:7" x14ac:dyDescent="0.25">
      <c r="B6" s="14" t="s">
        <v>6</v>
      </c>
      <c r="C6" s="15" t="s">
        <v>2</v>
      </c>
      <c r="D6" s="15"/>
      <c r="E6" s="16"/>
    </row>
    <row r="7" spans="2:7" x14ac:dyDescent="0.25">
      <c r="B7" s="17">
        <v>1</v>
      </c>
      <c r="C7" s="18" t="s">
        <v>34</v>
      </c>
      <c r="D7" s="18"/>
      <c r="E7" s="5"/>
      <c r="G7" s="8"/>
    </row>
    <row r="8" spans="2:7" x14ac:dyDescent="0.25">
      <c r="B8" s="17">
        <v>2</v>
      </c>
      <c r="C8" s="18" t="s">
        <v>3</v>
      </c>
      <c r="D8" s="18"/>
      <c r="E8" s="5"/>
      <c r="G8" s="8"/>
    </row>
    <row r="9" spans="2:7" x14ac:dyDescent="0.25">
      <c r="B9" s="17">
        <v>3</v>
      </c>
      <c r="C9" s="18" t="s">
        <v>27</v>
      </c>
      <c r="D9" s="18">
        <v>12</v>
      </c>
      <c r="E9" s="19">
        <f>E7*E8/D9</f>
        <v>0</v>
      </c>
      <c r="G9" s="8"/>
    </row>
    <row r="10" spans="2:7" x14ac:dyDescent="0.25">
      <c r="B10" s="17">
        <v>4</v>
      </c>
      <c r="C10" s="18" t="s">
        <v>28</v>
      </c>
      <c r="D10" s="18">
        <v>30</v>
      </c>
      <c r="E10" s="19">
        <f>INT(E9/D10)</f>
        <v>0</v>
      </c>
      <c r="G10" s="8"/>
    </row>
    <row r="11" spans="2:7" x14ac:dyDescent="0.25">
      <c r="B11" s="17">
        <v>5</v>
      </c>
      <c r="C11" s="18" t="s">
        <v>39</v>
      </c>
      <c r="D11" s="18">
        <v>1</v>
      </c>
      <c r="E11" s="19">
        <f>D11*E10</f>
        <v>0</v>
      </c>
      <c r="G11" s="8"/>
    </row>
    <row r="12" spans="2:7" x14ac:dyDescent="0.25">
      <c r="B12" s="2"/>
      <c r="E12" s="3"/>
      <c r="G12" s="8"/>
    </row>
    <row r="13" spans="2:7" x14ac:dyDescent="0.25">
      <c r="E13" s="3"/>
      <c r="G13" s="8"/>
    </row>
    <row r="14" spans="2:7" x14ac:dyDescent="0.25">
      <c r="B14" s="14" t="s">
        <v>11</v>
      </c>
      <c r="C14" s="15" t="s">
        <v>32</v>
      </c>
      <c r="D14" s="15"/>
      <c r="E14" s="20"/>
      <c r="G14" s="8"/>
    </row>
    <row r="15" spans="2:7" x14ac:dyDescent="0.25">
      <c r="B15" s="17">
        <v>1</v>
      </c>
      <c r="C15" s="18" t="s">
        <v>12</v>
      </c>
      <c r="D15" s="18"/>
      <c r="E15" s="5"/>
      <c r="G15" s="8"/>
    </row>
    <row r="16" spans="2:7" x14ac:dyDescent="0.25">
      <c r="B16" s="17">
        <v>2</v>
      </c>
      <c r="C16" s="18" t="s">
        <v>35</v>
      </c>
      <c r="D16" s="18"/>
      <c r="E16" s="19">
        <v>168</v>
      </c>
      <c r="G16" s="8"/>
    </row>
    <row r="17" spans="2:7" x14ac:dyDescent="0.25">
      <c r="B17" s="17">
        <v>3</v>
      </c>
      <c r="C17" s="18" t="s">
        <v>23</v>
      </c>
      <c r="D17" s="18"/>
      <c r="E17" s="19">
        <f>INT(E15/E16)</f>
        <v>0</v>
      </c>
      <c r="G17" s="8"/>
    </row>
    <row r="18" spans="2:7" x14ac:dyDescent="0.25">
      <c r="B18" s="17">
        <v>4</v>
      </c>
      <c r="C18" s="18" t="s">
        <v>38</v>
      </c>
      <c r="D18" s="18"/>
      <c r="E18" s="19">
        <v>5</v>
      </c>
      <c r="G18" s="8"/>
    </row>
    <row r="19" spans="2:7" x14ac:dyDescent="0.25">
      <c r="B19" s="17">
        <v>5</v>
      </c>
      <c r="C19" s="18" t="s">
        <v>33</v>
      </c>
      <c r="D19" s="18"/>
      <c r="E19" s="19">
        <f>E18*E17</f>
        <v>0</v>
      </c>
      <c r="G19" s="8"/>
    </row>
    <row r="20" spans="2:7" x14ac:dyDescent="0.25">
      <c r="B20" s="10"/>
      <c r="C20" s="11"/>
      <c r="D20" s="11"/>
      <c r="E20" s="12"/>
      <c r="G20" s="8"/>
    </row>
    <row r="21" spans="2:7" x14ac:dyDescent="0.25">
      <c r="E21" s="4"/>
      <c r="G21" s="8"/>
    </row>
    <row r="22" spans="2:7" x14ac:dyDescent="0.25">
      <c r="B22" s="17" t="s">
        <v>26</v>
      </c>
      <c r="C22" s="18" t="s">
        <v>25</v>
      </c>
      <c r="D22" s="18"/>
      <c r="E22" s="19"/>
      <c r="G22" s="8"/>
    </row>
    <row r="23" spans="2:7" x14ac:dyDescent="0.25">
      <c r="B23" s="17">
        <v>1</v>
      </c>
      <c r="C23" s="18" t="s">
        <v>18</v>
      </c>
      <c r="D23" s="18"/>
      <c r="E23" s="19">
        <f>E11</f>
        <v>0</v>
      </c>
      <c r="G23" s="8"/>
    </row>
    <row r="24" spans="2:7" x14ac:dyDescent="0.25">
      <c r="B24" s="17">
        <v>2</v>
      </c>
      <c r="C24" s="18" t="s">
        <v>19</v>
      </c>
      <c r="D24" s="18"/>
      <c r="E24" s="19">
        <f>E25+E26+E27</f>
        <v>0</v>
      </c>
      <c r="G24" s="8"/>
    </row>
    <row r="25" spans="2:7" x14ac:dyDescent="0.25">
      <c r="B25" s="17" t="s">
        <v>20</v>
      </c>
      <c r="C25" s="18" t="s">
        <v>8</v>
      </c>
      <c r="D25" s="18"/>
      <c r="E25" s="7"/>
      <c r="G25" s="8"/>
    </row>
    <row r="26" spans="2:7" x14ac:dyDescent="0.25">
      <c r="B26" s="17" t="s">
        <v>21</v>
      </c>
      <c r="C26" s="18" t="s">
        <v>9</v>
      </c>
      <c r="D26" s="18"/>
      <c r="E26" s="7"/>
      <c r="G26" s="8"/>
    </row>
    <row r="27" spans="2:7" x14ac:dyDescent="0.25">
      <c r="B27" s="17" t="s">
        <v>22</v>
      </c>
      <c r="C27" s="18" t="s">
        <v>10</v>
      </c>
      <c r="D27" s="18"/>
      <c r="E27" s="7"/>
      <c r="G27" s="8"/>
    </row>
    <row r="28" spans="2:7" x14ac:dyDescent="0.25">
      <c r="B28" s="17">
        <v>3</v>
      </c>
      <c r="C28" s="18" t="s">
        <v>31</v>
      </c>
      <c r="D28" s="18"/>
      <c r="E28" s="19">
        <f>E19</f>
        <v>0</v>
      </c>
      <c r="G28" s="8"/>
    </row>
    <row r="29" spans="2:7" x14ac:dyDescent="0.25">
      <c r="B29" s="18">
        <v>4</v>
      </c>
      <c r="C29" s="18" t="s">
        <v>14</v>
      </c>
      <c r="D29" s="18"/>
      <c r="E29" s="19">
        <f>E23+E24+E28</f>
        <v>0</v>
      </c>
      <c r="G29" s="8"/>
    </row>
    <row r="30" spans="2:7" x14ac:dyDescent="0.25">
      <c r="B30" s="18">
        <v>5</v>
      </c>
      <c r="C30" s="18" t="s">
        <v>40</v>
      </c>
      <c r="D30" s="21">
        <v>0.2</v>
      </c>
      <c r="E30" s="22">
        <f>E29*D30</f>
        <v>0</v>
      </c>
      <c r="G30" s="8"/>
    </row>
    <row r="31" spans="2:7" x14ac:dyDescent="0.25">
      <c r="B31" s="17">
        <v>6</v>
      </c>
      <c r="C31" s="18" t="s">
        <v>17</v>
      </c>
      <c r="D31" s="18"/>
      <c r="E31" s="22">
        <f>E29+E30</f>
        <v>0</v>
      </c>
      <c r="G31" s="8"/>
    </row>
  </sheetData>
  <mergeCells count="2">
    <mergeCell ref="B2:E2"/>
    <mergeCell ref="B3:E3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5:E33"/>
  <sheetViews>
    <sheetView topLeftCell="A4" workbookViewId="0">
      <selection activeCell="B5" sqref="B5:E5"/>
    </sheetView>
  </sheetViews>
  <sheetFormatPr defaultRowHeight="15" x14ac:dyDescent="0.25"/>
  <cols>
    <col min="2" max="2" width="3.42578125" customWidth="1"/>
    <col min="3" max="3" width="51.28515625" customWidth="1"/>
    <col min="4" max="4" width="11.7109375" customWidth="1"/>
    <col min="5" max="5" width="10.28515625" customWidth="1"/>
  </cols>
  <sheetData>
    <row r="5" spans="2:5" ht="48.75" customHeight="1" x14ac:dyDescent="0.25">
      <c r="B5" s="26" t="s">
        <v>45</v>
      </c>
      <c r="C5" s="26"/>
      <c r="D5" s="26"/>
      <c r="E5" s="26"/>
    </row>
    <row r="6" spans="2:5" ht="33" customHeight="1" x14ac:dyDescent="0.25">
      <c r="B6" s="28" t="s">
        <v>42</v>
      </c>
      <c r="C6" s="28"/>
      <c r="D6" s="28"/>
      <c r="E6" s="28"/>
    </row>
    <row r="7" spans="2:5" x14ac:dyDescent="0.25">
      <c r="C7" s="1"/>
    </row>
    <row r="8" spans="2:5" x14ac:dyDescent="0.25">
      <c r="B8" s="14" t="s">
        <v>5</v>
      </c>
      <c r="C8" s="15" t="s">
        <v>18</v>
      </c>
      <c r="D8" s="15"/>
      <c r="E8" s="16"/>
    </row>
    <row r="9" spans="2:5" x14ac:dyDescent="0.25">
      <c r="B9" s="14" t="s">
        <v>6</v>
      </c>
      <c r="C9" s="15" t="s">
        <v>2</v>
      </c>
      <c r="D9" s="15"/>
      <c r="E9" s="16"/>
    </row>
    <row r="10" spans="2:5" x14ac:dyDescent="0.25">
      <c r="B10" s="17">
        <v>1</v>
      </c>
      <c r="C10" s="18" t="s">
        <v>34</v>
      </c>
      <c r="D10" s="18"/>
      <c r="E10" s="5"/>
    </row>
    <row r="11" spans="2:5" x14ac:dyDescent="0.25">
      <c r="B11" s="17">
        <v>2</v>
      </c>
      <c r="C11" s="18" t="s">
        <v>3</v>
      </c>
      <c r="D11" s="18"/>
      <c r="E11" s="5"/>
    </row>
    <row r="12" spans="2:5" x14ac:dyDescent="0.25">
      <c r="B12" s="17">
        <v>3</v>
      </c>
      <c r="C12" s="18" t="s">
        <v>27</v>
      </c>
      <c r="D12" s="18">
        <v>12</v>
      </c>
      <c r="E12" s="19">
        <f>E10*E11/D12</f>
        <v>0</v>
      </c>
    </row>
    <row r="13" spans="2:5" x14ac:dyDescent="0.25">
      <c r="B13" s="17">
        <v>4</v>
      </c>
      <c r="C13" s="18" t="s">
        <v>28</v>
      </c>
      <c r="D13" s="18">
        <v>30</v>
      </c>
      <c r="E13" s="19">
        <f>INT(E12/D13)</f>
        <v>0</v>
      </c>
    </row>
    <row r="14" spans="2:5" x14ac:dyDescent="0.25">
      <c r="B14" s="17">
        <v>5</v>
      </c>
      <c r="C14" s="18" t="s">
        <v>39</v>
      </c>
      <c r="D14" s="18">
        <v>1</v>
      </c>
      <c r="E14" s="19">
        <f>D14*E13</f>
        <v>0</v>
      </c>
    </row>
    <row r="15" spans="2:5" x14ac:dyDescent="0.25">
      <c r="B15" s="2"/>
      <c r="E15" s="3"/>
    </row>
    <row r="16" spans="2:5" x14ac:dyDescent="0.25">
      <c r="E16" s="3"/>
    </row>
    <row r="17" spans="2:5" x14ac:dyDescent="0.25">
      <c r="B17" s="14" t="s">
        <v>11</v>
      </c>
      <c r="C17" s="15" t="s">
        <v>32</v>
      </c>
      <c r="D17" s="15"/>
      <c r="E17" s="20"/>
    </row>
    <row r="18" spans="2:5" x14ac:dyDescent="0.25">
      <c r="B18" s="17">
        <v>1</v>
      </c>
      <c r="C18" s="18" t="s">
        <v>12</v>
      </c>
      <c r="D18" s="18"/>
      <c r="E18" s="5"/>
    </row>
    <row r="19" spans="2:5" x14ac:dyDescent="0.25">
      <c r="B19" s="17">
        <v>2</v>
      </c>
      <c r="C19" s="18" t="s">
        <v>35</v>
      </c>
      <c r="D19" s="18"/>
      <c r="E19" s="19">
        <v>168</v>
      </c>
    </row>
    <row r="20" spans="2:5" x14ac:dyDescent="0.25">
      <c r="B20" s="17">
        <v>3</v>
      </c>
      <c r="C20" s="18" t="s">
        <v>23</v>
      </c>
      <c r="D20" s="18"/>
      <c r="E20" s="19">
        <f>INT(E18/E19)</f>
        <v>0</v>
      </c>
    </row>
    <row r="21" spans="2:5" x14ac:dyDescent="0.25">
      <c r="B21" s="17">
        <v>4</v>
      </c>
      <c r="C21" s="18" t="s">
        <v>38</v>
      </c>
      <c r="D21" s="18"/>
      <c r="E21" s="19">
        <v>5</v>
      </c>
    </row>
    <row r="22" spans="2:5" x14ac:dyDescent="0.25">
      <c r="B22" s="17">
        <v>5</v>
      </c>
      <c r="C22" s="18" t="s">
        <v>33</v>
      </c>
      <c r="D22" s="18"/>
      <c r="E22" s="19">
        <f>E21*E20</f>
        <v>0</v>
      </c>
    </row>
    <row r="23" spans="2:5" x14ac:dyDescent="0.25">
      <c r="B23" s="10"/>
      <c r="C23" s="11"/>
      <c r="D23" s="11"/>
      <c r="E23" s="12"/>
    </row>
    <row r="24" spans="2:5" x14ac:dyDescent="0.25">
      <c r="E24" s="4"/>
    </row>
    <row r="25" spans="2:5" x14ac:dyDescent="0.25">
      <c r="B25" s="17" t="s">
        <v>26</v>
      </c>
      <c r="C25" s="18" t="s">
        <v>25</v>
      </c>
      <c r="D25" s="18"/>
      <c r="E25" s="19"/>
    </row>
    <row r="26" spans="2:5" x14ac:dyDescent="0.25">
      <c r="B26" s="17">
        <v>1</v>
      </c>
      <c r="C26" s="18" t="s">
        <v>18</v>
      </c>
      <c r="D26" s="18"/>
      <c r="E26" s="19">
        <f>E14</f>
        <v>0</v>
      </c>
    </row>
    <row r="27" spans="2:5" x14ac:dyDescent="0.25">
      <c r="B27" s="17">
        <v>2</v>
      </c>
      <c r="C27" s="18" t="s">
        <v>19</v>
      </c>
      <c r="D27" s="18"/>
      <c r="E27" s="19">
        <f>E28+E29+E30</f>
        <v>0</v>
      </c>
    </row>
    <row r="28" spans="2:5" x14ac:dyDescent="0.25">
      <c r="B28" s="17" t="s">
        <v>20</v>
      </c>
      <c r="C28" s="18" t="s">
        <v>8</v>
      </c>
      <c r="D28" s="18"/>
      <c r="E28" s="7"/>
    </row>
    <row r="29" spans="2:5" x14ac:dyDescent="0.25">
      <c r="B29" s="17" t="s">
        <v>21</v>
      </c>
      <c r="C29" s="18" t="s">
        <v>9</v>
      </c>
      <c r="D29" s="18"/>
      <c r="E29" s="7"/>
    </row>
    <row r="30" spans="2:5" x14ac:dyDescent="0.25">
      <c r="B30" s="17" t="s">
        <v>22</v>
      </c>
      <c r="C30" s="18" t="s">
        <v>10</v>
      </c>
      <c r="D30" s="18"/>
      <c r="E30" s="7"/>
    </row>
    <row r="31" spans="2:5" x14ac:dyDescent="0.25">
      <c r="B31" s="17">
        <v>3</v>
      </c>
      <c r="C31" s="18" t="s">
        <v>31</v>
      </c>
      <c r="D31" s="18"/>
      <c r="E31" s="19">
        <f>E22</f>
        <v>0</v>
      </c>
    </row>
    <row r="32" spans="2:5" x14ac:dyDescent="0.25">
      <c r="B32" s="18">
        <v>4</v>
      </c>
      <c r="C32" s="18" t="s">
        <v>14</v>
      </c>
      <c r="D32" s="18"/>
      <c r="E32" s="19">
        <f>E26+E27+E31</f>
        <v>0</v>
      </c>
    </row>
    <row r="33" spans="2:5" x14ac:dyDescent="0.25">
      <c r="B33" s="17">
        <v>6</v>
      </c>
      <c r="C33" s="18" t="s">
        <v>17</v>
      </c>
      <c r="D33" s="18"/>
      <c r="E33" s="22">
        <f>E32</f>
        <v>0</v>
      </c>
    </row>
  </sheetData>
  <mergeCells count="2">
    <mergeCell ref="B5:E5"/>
    <mergeCell ref="B6:E6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kalkulacja_cena</vt:lpstr>
      <vt:lpstr>kalkulacja_koszt</vt:lpstr>
      <vt:lpstr>kalkulacj kosztów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B.Moczulska</dc:creator>
  <cp:lastModifiedBy>user</cp:lastModifiedBy>
  <cp:lastPrinted>2014-03-07T08:53:41Z</cp:lastPrinted>
  <dcterms:created xsi:type="dcterms:W3CDTF">2012-09-28T09:28:23Z</dcterms:created>
  <dcterms:modified xsi:type="dcterms:W3CDTF">2015-03-23T11:37:52Z</dcterms:modified>
</cp:coreProperties>
</file>