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29"/>
  <workbookPr/>
  <mc:AlternateContent xmlns:mc="http://schemas.openxmlformats.org/markup-compatibility/2006">
    <mc:Choice Requires="x15">
      <x15ac:absPath xmlns:x15ac="http://schemas.microsoft.com/office/spreadsheetml/2010/11/ac" url="C:\Users\Agnieszka\Desktop\pełnomocnik1\"/>
    </mc:Choice>
  </mc:AlternateContent>
  <bookViews>
    <workbookView xWindow="0" yWindow="0" windowWidth="20490" windowHeight="7530" activeTab="5"/>
  </bookViews>
  <sheets>
    <sheet name="WANIS" sheetId="1" r:id="rId1"/>
    <sheet name="WH" sheetId="2" r:id="rId2"/>
    <sheet name="WKFZIT" sheetId="3" r:id="rId3"/>
    <sheet name="WMFIT" sheetId="4" r:id="rId4"/>
    <sheet name="WNP" sheetId="5" r:id="rId5"/>
    <sheet name="WPIP" sheetId="6" r:id="rId6"/>
    <sheet name="WEM" sheetId="7" r:id="rId7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6" l="1"/>
  <c r="G14" i="5" l="1"/>
  <c r="G15" i="5"/>
  <c r="G16" i="5"/>
  <c r="G17" i="5"/>
  <c r="G18" i="5"/>
  <c r="G19" i="5"/>
  <c r="G20" i="5"/>
  <c r="G21" i="5"/>
  <c r="G22" i="5"/>
  <c r="G23" i="5"/>
  <c r="G10" i="5"/>
  <c r="G7" i="5"/>
  <c r="F7" i="5"/>
  <c r="G10" i="7" l="1"/>
  <c r="G9" i="6"/>
  <c r="G10" i="6"/>
  <c r="G11" i="6"/>
  <c r="G12" i="6"/>
  <c r="G13" i="6"/>
  <c r="G14" i="6"/>
  <c r="G15" i="6"/>
  <c r="G17" i="6"/>
  <c r="G18" i="6"/>
  <c r="G19" i="6"/>
  <c r="G20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8" i="6"/>
  <c r="F9" i="6"/>
  <c r="F10" i="6"/>
  <c r="F11" i="6"/>
  <c r="F12" i="6"/>
  <c r="F13" i="6"/>
  <c r="F14" i="6"/>
  <c r="F15" i="6"/>
  <c r="F17" i="6"/>
  <c r="F18" i="6"/>
  <c r="F19" i="6"/>
  <c r="F22" i="6"/>
  <c r="F23" i="6"/>
  <c r="F24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8" i="6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8" i="4"/>
  <c r="G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8" i="4"/>
  <c r="F9" i="4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6" i="3"/>
  <c r="G27" i="3"/>
  <c r="G28" i="3"/>
  <c r="G29" i="3"/>
  <c r="G30" i="3"/>
  <c r="G31" i="3"/>
  <c r="G25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7" i="3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26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9" i="2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9" i="1"/>
  <c r="G9" i="7" l="1"/>
  <c r="F9" i="7"/>
  <c r="F10" i="7"/>
  <c r="F16" i="6" l="1"/>
  <c r="G16" i="6"/>
  <c r="G13" i="7" l="1"/>
  <c r="G14" i="7"/>
  <c r="F13" i="7"/>
  <c r="F14" i="7"/>
  <c r="G11" i="7"/>
  <c r="F11" i="7"/>
  <c r="D21" i="6"/>
  <c r="F23" i="5"/>
  <c r="G11" i="5"/>
  <c r="F11" i="5"/>
  <c r="D29" i="4"/>
  <c r="G29" i="4" l="1"/>
  <c r="F29" i="4"/>
  <c r="G21" i="6"/>
  <c r="F21" i="6"/>
  <c r="G8" i="5"/>
  <c r="G9" i="5"/>
  <c r="G12" i="5"/>
  <c r="G13" i="5"/>
  <c r="F21" i="5"/>
  <c r="F20" i="5"/>
  <c r="F18" i="5"/>
  <c r="F16" i="5"/>
  <c r="F15" i="5"/>
  <c r="F13" i="5"/>
  <c r="F12" i="5"/>
  <c r="F9" i="5"/>
  <c r="F8" i="5"/>
</calcChain>
</file>

<file path=xl/sharedStrings.xml><?xml version="1.0" encoding="utf-8"?>
<sst xmlns="http://schemas.openxmlformats.org/spreadsheetml/2006/main" count="633" uniqueCount="202">
  <si>
    <r>
      <t xml:space="preserve">WYDZIAŁ ADMINISTRACJI I NAUK SPOŁECZNYCH                </t>
    </r>
    <r>
      <rPr>
        <b/>
        <sz val="12"/>
        <rFont val="Times New Roman"/>
        <family val="1"/>
        <charset val="238"/>
      </rPr>
      <t>studia stacjonarne</t>
    </r>
  </si>
  <si>
    <t>KIERUNEK / SPECJALNOŚĆ</t>
  </si>
  <si>
    <t>ROK</t>
  </si>
  <si>
    <t>LICZBA STUDENTÓW</t>
  </si>
  <si>
    <t>GRUPY</t>
  </si>
  <si>
    <t>Wykł.</t>
  </si>
  <si>
    <t xml:space="preserve">Ćw./K. </t>
  </si>
  <si>
    <t>Lab.</t>
  </si>
  <si>
    <t>ADMINISTRACJA</t>
  </si>
  <si>
    <t>Z</t>
  </si>
  <si>
    <t>I</t>
  </si>
  <si>
    <t>II</t>
  </si>
  <si>
    <t>III</t>
  </si>
  <si>
    <t>MU</t>
  </si>
  <si>
    <t>EKONOMIA</t>
  </si>
  <si>
    <t>bankowość</t>
  </si>
  <si>
    <t>ekonomia menadżerska</t>
  </si>
  <si>
    <t>finanse i bankowość</t>
  </si>
  <si>
    <t>INFORMACJA NAUKOWA I BIBLIOTEKOZNAWSTWO</t>
  </si>
  <si>
    <t xml:space="preserve">współczesny obieg ksiązki </t>
  </si>
  <si>
    <t>społeczeństwo informacji i wiedzy</t>
  </si>
  <si>
    <t>SOCJOLOGIA</t>
  </si>
  <si>
    <t>Z     - studia pierwszego stopnia</t>
  </si>
  <si>
    <t>MU - studia drugiego stopnia</t>
  </si>
  <si>
    <t>wykład</t>
  </si>
  <si>
    <t>lab</t>
  </si>
  <si>
    <t xml:space="preserve">konwer. w j. obcym. </t>
  </si>
  <si>
    <t xml:space="preserve">BEZPIECZEŃSTWO NARODOWE       </t>
  </si>
  <si>
    <t>przedmioty ogólne</t>
  </si>
  <si>
    <t>bezpieczeństwo ekonomiczne</t>
  </si>
  <si>
    <t>bezpieczeństwo ekologiczne</t>
  </si>
  <si>
    <t>bezpieczeństwo społeczne</t>
  </si>
  <si>
    <t>DZIENNIKARSTWO I KOMUNIKACJA SPOŁECZNA</t>
  </si>
  <si>
    <t>angielska</t>
  </si>
  <si>
    <t>germanistyka (ze znajomością  j. niemieckiego)</t>
  </si>
  <si>
    <t>lingwistyka stosowana AzA</t>
  </si>
  <si>
    <t>lingwistyka stosowana AzN</t>
  </si>
  <si>
    <t xml:space="preserve">lingwistyka stosowana AzN (bez znajomości      j. niemieckiego)                    </t>
  </si>
  <si>
    <t>lingwistyka stosowana AzR</t>
  </si>
  <si>
    <t>lingwistyka stosowana NzR</t>
  </si>
  <si>
    <t>lingwistyka stosowana RCH</t>
  </si>
  <si>
    <t>rosyjska (bez znajomości języka)</t>
  </si>
  <si>
    <t>germanistyka</t>
  </si>
  <si>
    <t>filologia rosyjska</t>
  </si>
  <si>
    <t>FILOLOGIA POLSKA</t>
  </si>
  <si>
    <t>edytorstwo komputerowe i redakcja wydawnictw</t>
  </si>
  <si>
    <t>HISTORIA</t>
  </si>
  <si>
    <t>HUMANISTYKA DRUGIEJ GENERACJI</t>
  </si>
  <si>
    <t>człowiek cyfrowy</t>
  </si>
  <si>
    <t>badanie i projektowanie gier</t>
  </si>
  <si>
    <t>INNOWACYJNOŚĆ I ZARZĄDZANIE SFERĄ PUBLICZNĄ</t>
  </si>
  <si>
    <t>branding</t>
  </si>
  <si>
    <t>strategie rozwoju lokalnego i społecznego</t>
  </si>
  <si>
    <t>coaching</t>
  </si>
  <si>
    <t>KULTUROZNAWSTWO</t>
  </si>
  <si>
    <t>filmowo-teatralna</t>
  </si>
  <si>
    <t>kultura popularna</t>
  </si>
  <si>
    <t>POLITOLOGIA</t>
  </si>
  <si>
    <t>REGIONALISTYKA EUROPEJSKA</t>
  </si>
  <si>
    <t>STOSUNKI MIĘDZYNARODOWE</t>
  </si>
  <si>
    <t>dyplomacja i służba konsularna</t>
  </si>
  <si>
    <t>bezpieczeństwo międzynarodowe</t>
  </si>
  <si>
    <t>WOJSKOZNAWSTWO</t>
  </si>
  <si>
    <t>ZARZĄDZANIE DZIEDZICTWEM KULTUROWYM I OCHRONA ZABYTKÓW</t>
  </si>
  <si>
    <t>FILOZOFIA</t>
  </si>
  <si>
    <t>etyka,polityka i media</t>
  </si>
  <si>
    <t>WYDZIAŁ KULTURY FIZYCZNEJ, ZDROWIA I  TURYSTYKI        studia stacjonarne</t>
  </si>
  <si>
    <t xml:space="preserve">GEOGRAFIA                                 </t>
  </si>
  <si>
    <r>
      <t>g</t>
    </r>
    <r>
      <rPr>
        <sz val="10"/>
        <color indexed="8"/>
        <rFont val="Times New Roman"/>
        <family val="1"/>
        <charset val="238"/>
      </rPr>
      <t>eografia fizyczna z ochroną środowiska przyrodniczego</t>
    </r>
  </si>
  <si>
    <t xml:space="preserve">REWITALIZACJA DRÓG  WODNYCH  (3,5 letnie)          </t>
  </si>
  <si>
    <t>IV</t>
  </si>
  <si>
    <t xml:space="preserve">TURYSTYKA I REKREACJA       </t>
  </si>
  <si>
    <t>rekreacja ruchowa</t>
  </si>
  <si>
    <t>gospodarka turystyczna</t>
  </si>
  <si>
    <t xml:space="preserve">WYCHOWANIE FIZYCZNE         </t>
  </si>
  <si>
    <t>ZARZĄDZANIE KRYZYSOWE W ŚRODOWISKU</t>
  </si>
  <si>
    <t xml:space="preserve">Z     – studia pierwszego stopnia </t>
  </si>
  <si>
    <t>MU – studia drugiego stopnia</t>
  </si>
  <si>
    <t xml:space="preserve">WYDZIAŁ MATEMATYKI, FIZYKI I TECHNIKI                               studia stacjonarne  </t>
  </si>
  <si>
    <t>BEZPIECZEŃSTWO I HIGIENA PRACY                   (3,5 letnie)</t>
  </si>
  <si>
    <t>sp.inżynieria środowiska pracy</t>
  </si>
  <si>
    <t>sp. zarządzanie bezpieczeństwem i higiena pracy</t>
  </si>
  <si>
    <t>EDUKACJA TECHNICZNO -INFORMATYCZNA</t>
  </si>
  <si>
    <t>sp.techniki wytwarzania</t>
  </si>
  <si>
    <t>sp. inżynieria biokompozytów</t>
  </si>
  <si>
    <t>I/II</t>
  </si>
  <si>
    <t xml:space="preserve">FIZYKA                                          </t>
  </si>
  <si>
    <t>sp. fizyczne podstawy kryminalistyki</t>
  </si>
  <si>
    <t xml:space="preserve">FIZYKA                                           </t>
  </si>
  <si>
    <t xml:space="preserve">INFORMATYKA  (3,5 letnie)                            </t>
  </si>
  <si>
    <t>sp. sieci i systemy rozproszone</t>
  </si>
  <si>
    <t>sp. systemy informatyczne w technice i środow.</t>
  </si>
  <si>
    <t xml:space="preserve">INŻYNIERIA BEZPIECZEŃSTWA  (3,5 letnie)  </t>
  </si>
  <si>
    <t>sp.inżynieria bezpieczeństwa publicznego</t>
  </si>
  <si>
    <t xml:space="preserve">INŻYNIERIA MATERIAŁOWA (3,5 letnie)         </t>
  </si>
  <si>
    <t>sp. współcz. materiały polimerowe i metalowe</t>
  </si>
  <si>
    <t xml:space="preserve">INŻYNIERIA MATERIAŁOWA (1,5 roczne)         </t>
  </si>
  <si>
    <t>I/II s.</t>
  </si>
  <si>
    <t xml:space="preserve">MATEMATYKA                                  </t>
  </si>
  <si>
    <t>sp. finansowo-ubezpieczeniowa</t>
  </si>
  <si>
    <t>sp. kryptologia</t>
  </si>
  <si>
    <t xml:space="preserve">MATEMATYKA </t>
  </si>
  <si>
    <t>sp. matematyka ekonomiczna</t>
  </si>
  <si>
    <t xml:space="preserve">MECHATRONIKA  (3,5 letnie)                        </t>
  </si>
  <si>
    <t>sp. mechatronika przemysłowa i produkcyjna</t>
  </si>
  <si>
    <t xml:space="preserve">MECHATRONIKA  (1,5 roczne) nabór lutowy                     </t>
  </si>
  <si>
    <t>sp. systemy poimarowe i diagnostyczne</t>
  </si>
  <si>
    <t xml:space="preserve">WYDZIAŁ NAUK PRZYRODNICZYCH                                                 studia stacjonarne </t>
  </si>
  <si>
    <t xml:space="preserve">BIOLOGIA                                    </t>
  </si>
  <si>
    <t>biologia molekularna</t>
  </si>
  <si>
    <t>biologia środowiskowa</t>
  </si>
  <si>
    <t xml:space="preserve">BIOTECHNOLOGIA                 </t>
  </si>
  <si>
    <t xml:space="preserve">OCHRONA ŚRODOWISKA       </t>
  </si>
  <si>
    <t>ZARZĄDZANIE PRZYRODĄ</t>
  </si>
  <si>
    <t>LOGOPEDIA</t>
  </si>
  <si>
    <t>sp.neurologopedia</t>
  </si>
  <si>
    <t>sp.wczesna interwencja logopedyczna</t>
  </si>
  <si>
    <t xml:space="preserve">PEDAGOGIKA                         </t>
  </si>
  <si>
    <t xml:space="preserve">sp.opieka i wychowanie z profilaktyką społeczną     </t>
  </si>
  <si>
    <t>sp.opieka nad dzieckiem i wczesne wspom. rozwoju</t>
  </si>
  <si>
    <t xml:space="preserve">sp.resocjalizacja </t>
  </si>
  <si>
    <t>zarządzanie projektami animacji społeczno - kulturowej</t>
  </si>
  <si>
    <t>sp. ogólnopedagogiczna</t>
  </si>
  <si>
    <t>sp.edukacja obywatelska i bezpieczeństwo publiczne</t>
  </si>
  <si>
    <t>sp.logopedia</t>
  </si>
  <si>
    <t>sp.pedagogika opiekuńcza</t>
  </si>
  <si>
    <t>sp.ped. przedszkolna</t>
  </si>
  <si>
    <t>sp.ped. wczesnoszkolna</t>
  </si>
  <si>
    <t>sp.ped. pracy z zarządzaniem zasobami ludzkimi</t>
  </si>
  <si>
    <t>sp.ped.społ.z org.i rewit. społ. lokalnych</t>
  </si>
  <si>
    <t xml:space="preserve">sp.resocjalizacja                                        </t>
  </si>
  <si>
    <t>PEDAGOGIKA WCZESNOSZKOLNA</t>
  </si>
  <si>
    <t>terapia pedagogiczna</t>
  </si>
  <si>
    <t xml:space="preserve">pedagogika przedszkolna                   </t>
  </si>
  <si>
    <t>innowacyjna edukacja muzyczna</t>
  </si>
  <si>
    <r>
      <t>PRACA SOCJALNA</t>
    </r>
    <r>
      <rPr>
        <sz val="9"/>
        <rFont val="Times New Roman"/>
        <family val="1"/>
      </rPr>
      <t xml:space="preserve">                              </t>
    </r>
  </si>
  <si>
    <t>sp.pracownik socjalny, asystent i doradca socj.</t>
  </si>
  <si>
    <t xml:space="preserve">PSYCHOLOGIA                                  </t>
  </si>
  <si>
    <t>M</t>
  </si>
  <si>
    <t>sp.psychologia kliniczna</t>
  </si>
  <si>
    <t>V</t>
  </si>
  <si>
    <t>sp.psychologia społeczna</t>
  </si>
  <si>
    <t>sp.psychologia wspomagania rozwoju</t>
  </si>
  <si>
    <t>sp.psychologia zdrowia i rehabilitacji</t>
  </si>
  <si>
    <t>M   - jednolite studia magisterskie</t>
  </si>
  <si>
    <t>Ćw./K.</t>
  </si>
  <si>
    <t xml:space="preserve">EDUKACJA ARTYSTYCZNA W ZAKRESIE SZTUKI MUZYCZNEJ     </t>
  </si>
  <si>
    <t xml:space="preserve">EDUKACJA ARTYSTYCZNA W ZAKRESIE SZTUKI MUZYCZNEJ       </t>
  </si>
  <si>
    <t xml:space="preserve">przedmioty ogolne </t>
  </si>
  <si>
    <t xml:space="preserve">przedmioty ogólne </t>
  </si>
  <si>
    <t>sp.kryptologia</t>
  </si>
  <si>
    <t>sp.nauczycielska</t>
  </si>
  <si>
    <t>W ROKU AKADEMICKIM 2017/2018</t>
  </si>
  <si>
    <t>sp. edukacja obywatelska i bezpieczeństwo publiczne</t>
  </si>
  <si>
    <r>
      <rPr>
        <b/>
        <sz val="9"/>
        <rFont val="Times New Roman"/>
        <family val="1"/>
        <charset val="238"/>
      </rPr>
      <t>FILOLOGIA, sp.:</t>
    </r>
    <r>
      <rPr>
        <sz val="9"/>
        <rFont val="Times New Roman"/>
        <family val="1"/>
        <charset val="238"/>
      </rPr>
      <t xml:space="preserve">          </t>
    </r>
  </si>
  <si>
    <r>
      <t>FILOLOGIA , sp. :</t>
    </r>
    <r>
      <rPr>
        <sz val="9"/>
        <rFont val="Times New Roman"/>
        <family val="1"/>
        <charset val="238"/>
      </rPr>
      <t xml:space="preserve">                                       </t>
    </r>
  </si>
  <si>
    <t xml:space="preserve">WYDZIAŁ HUMANISTYCZNY                                                     studia stacjonarne  </t>
  </si>
  <si>
    <t>germanistyka (dla kandydatów uczących się od podstaw)</t>
  </si>
  <si>
    <t xml:space="preserve">PEDAGOGIKA    </t>
  </si>
  <si>
    <t>WYDZIAŁ EDUKACJI MUZYCZNEJ               studia stacjonarne</t>
  </si>
  <si>
    <t xml:space="preserve">Grupy specjalnościowe na kierunku edukacja artystyczna w zakresie sztuki muzycznej ustalone będą indywidualnie </t>
  </si>
  <si>
    <t xml:space="preserve">WYDZIAŁ PEDAGOGIKI I PSYCHOLOGII                       studia stacjonarne </t>
  </si>
  <si>
    <t>pzedmioty ogólne</t>
  </si>
  <si>
    <t>geografia dróg wodnych</t>
  </si>
  <si>
    <t>blok A</t>
  </si>
  <si>
    <t>blok B</t>
  </si>
  <si>
    <t>bezpieczeństwo publiczne</t>
  </si>
  <si>
    <t>administracja samorządowa</t>
  </si>
  <si>
    <t xml:space="preserve"> international journalism and new media</t>
  </si>
  <si>
    <t>reklama, promocja, rzecznictwo prasowe</t>
  </si>
  <si>
    <t>prowadzenie zespołów muzycznych</t>
  </si>
  <si>
    <t>animacja i zarządzanie w kulturze muzyczne</t>
  </si>
  <si>
    <t>glottodydaktyka</t>
  </si>
  <si>
    <t>dziedzictwo cywilizacyjne</t>
  </si>
  <si>
    <t>nauczycielska</t>
  </si>
  <si>
    <t>sp. inzynieria powierzchni</t>
  </si>
  <si>
    <t xml:space="preserve">sp. europejski system bezpieczeństwa </t>
  </si>
  <si>
    <t>bepieczeństwo społeczne</t>
  </si>
  <si>
    <t>sp. reklama, promocja,rzecznictwo prasowe</t>
  </si>
  <si>
    <t>sp. dziennikarstwo sportowe</t>
  </si>
  <si>
    <t>spec. edytorstwo komputerowe i redakcja wydawnictw</t>
  </si>
  <si>
    <t>sp. nauczycielska</t>
  </si>
  <si>
    <t>strategie rozwoju lokalnego i regionalnego</t>
  </si>
  <si>
    <t>moda w kulturze</t>
  </si>
  <si>
    <t>analityk polityczny</t>
  </si>
  <si>
    <t>reklama i public relations</t>
  </si>
  <si>
    <t>regionalistyka w UE</t>
  </si>
  <si>
    <t xml:space="preserve">wojsko, służby mundurowe i organizacje paramilitarne </t>
  </si>
  <si>
    <t>eksploracja skarbów kultury</t>
  </si>
  <si>
    <t>sp. ochrona i kształtowanie środowiska</t>
  </si>
  <si>
    <r>
      <t xml:space="preserve">EDUKACJA TECHNICZNO -INFORMATYCZNA </t>
    </r>
    <r>
      <rPr>
        <sz val="10"/>
        <color indexed="8"/>
        <rFont val="Times New Roman"/>
        <family val="1"/>
        <charset val="238"/>
      </rPr>
      <t>sp. inżynieria biokompozytów</t>
    </r>
  </si>
  <si>
    <t>sp. zarządzanie bezpieczeństwem i higieną pracy</t>
  </si>
  <si>
    <t xml:space="preserve">innowacyjność w przestrzeni społecznej </t>
  </si>
  <si>
    <t>socjologia struktur i organizacji społecznych</t>
  </si>
  <si>
    <t xml:space="preserve">współczesny obieg książki </t>
  </si>
  <si>
    <t>finanse i rachunkowość</t>
  </si>
  <si>
    <t xml:space="preserve">ekonomia menedżerska </t>
  </si>
  <si>
    <t>sp. zarządzanie w sporcie i rekreacji</t>
  </si>
  <si>
    <t>rekreacja i fitness</t>
  </si>
  <si>
    <t xml:space="preserve">goeografia fizyczna </t>
  </si>
  <si>
    <t>PODZIAŁ NA GRUPY ZAJĘĆ DYDAKTYCZNYCH</t>
  </si>
  <si>
    <t>sp. bezpieczeństwo wewnętrzne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</si>
</sst>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name val="Times New Roman"/>
      <family val="1"/>
    </font>
    <font>
      <b/>
      <sz val="12"/>
      <name val="Times New Roman"/>
      <family val="1"/>
      <charset val="238"/>
    </font>
    <font>
      <b/>
      <sz val="8"/>
      <name val="Arial CE"/>
      <family val="2"/>
      <charset val="238"/>
    </font>
    <font>
      <sz val="9"/>
      <name val="Times New Roman"/>
      <family val="1"/>
    </font>
    <font>
      <sz val="12"/>
      <name val="Times New Roman"/>
      <family val="1"/>
    </font>
    <font>
      <sz val="10"/>
      <name val="Times New Roman"/>
      <family val="1"/>
      <charset val="238"/>
    </font>
    <font>
      <b/>
      <sz val="10"/>
      <name val="Times New Roman"/>
      <family val="1"/>
    </font>
    <font>
      <sz val="8"/>
      <name val="Arial CE"/>
      <family val="2"/>
      <charset val="238"/>
    </font>
    <font>
      <b/>
      <sz val="10"/>
      <name val="Arial CE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9"/>
      <name val="Times New Roman"/>
      <family val="1"/>
      <charset val="238"/>
    </font>
    <font>
      <sz val="12"/>
      <name val="Times New Roman"/>
      <family val="1"/>
      <charset val="238"/>
    </font>
    <font>
      <b/>
      <sz val="9"/>
      <name val="Times New Roman"/>
      <family val="1"/>
    </font>
    <font>
      <b/>
      <sz val="10"/>
      <name val="Times New Roman"/>
      <family val="1"/>
      <charset val="238"/>
    </font>
    <font>
      <sz val="9"/>
      <name val="Times New Roman"/>
      <family val="1"/>
      <charset val="238"/>
    </font>
    <font>
      <sz val="9"/>
      <name val="Arial CE"/>
      <charset val="238"/>
    </font>
    <font>
      <sz val="10"/>
      <name val="Arial CE"/>
      <charset val="238"/>
    </font>
    <font>
      <sz val="12"/>
      <color indexed="8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b/>
      <sz val="9"/>
      <color indexed="8"/>
      <name val="Times New Roman"/>
      <family val="1"/>
      <charset val="238"/>
    </font>
    <font>
      <b/>
      <sz val="8"/>
      <name val="Arial CE"/>
      <charset val="238"/>
    </font>
    <font>
      <sz val="11"/>
      <color indexed="8"/>
      <name val="Times New Roman"/>
      <family val="1"/>
      <charset val="238"/>
    </font>
    <font>
      <sz val="1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b/>
      <sz val="9"/>
      <color rgb="FF000000"/>
      <name val="Times New Roman"/>
      <family val="1"/>
      <charset val="238"/>
    </font>
    <font>
      <b/>
      <sz val="8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sz val="8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sz val="9"/>
      <color theme="1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theme="0" tint="-0.14999847407452621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9" fillId="0" borderId="0"/>
  </cellStyleXfs>
  <cellXfs count="57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7" fillId="0" borderId="28" xfId="0" applyFont="1" applyBorder="1" applyAlignment="1">
      <alignment vertical="center" wrapText="1"/>
    </xf>
    <xf numFmtId="0" fontId="6" fillId="0" borderId="3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7" fillId="0" borderId="28" xfId="0" applyFont="1" applyBorder="1" applyAlignment="1">
      <alignment vertical="center"/>
    </xf>
    <xf numFmtId="0" fontId="15" fillId="0" borderId="34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left" vertical="center" wrapText="1"/>
    </xf>
    <xf numFmtId="0" fontId="17" fillId="0" borderId="28" xfId="0" applyFont="1" applyBorder="1" applyAlignment="1">
      <alignment vertical="center" wrapText="1"/>
    </xf>
    <xf numFmtId="0" fontId="7" fillId="0" borderId="42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21" fillId="0" borderId="34" xfId="0" applyFont="1" applyBorder="1" applyAlignment="1">
      <alignment vertical="center" wrapText="1"/>
    </xf>
    <xf numFmtId="0" fontId="20" fillId="0" borderId="3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2" fillId="0" borderId="42" xfId="0" applyFont="1" applyBorder="1" applyAlignment="1">
      <alignment vertical="center" wrapText="1"/>
    </xf>
    <xf numFmtId="0" fontId="20" fillId="0" borderId="22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1" fillId="0" borderId="0" xfId="0" applyFont="1"/>
    <xf numFmtId="0" fontId="21" fillId="0" borderId="0" xfId="0" applyFont="1" applyAlignment="1">
      <alignment horizontal="right"/>
    </xf>
    <xf numFmtId="0" fontId="25" fillId="0" borderId="7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top" wrapText="1"/>
    </xf>
    <xf numFmtId="0" fontId="14" fillId="0" borderId="3" xfId="0" applyFont="1" applyBorder="1" applyAlignment="1">
      <alignment horizontal="center" vertical="top" wrapText="1"/>
    </xf>
    <xf numFmtId="0" fontId="25" fillId="0" borderId="7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25" fillId="0" borderId="22" xfId="0" applyFont="1" applyBorder="1" applyAlignment="1">
      <alignment horizontal="center" vertical="top" wrapText="1"/>
    </xf>
    <xf numFmtId="0" fontId="14" fillId="0" borderId="22" xfId="0" applyFont="1" applyBorder="1" applyAlignment="1">
      <alignment horizontal="center" vertical="top" wrapText="1"/>
    </xf>
    <xf numFmtId="0" fontId="26" fillId="0" borderId="3" xfId="0" applyFont="1" applyBorder="1" applyAlignment="1">
      <alignment horizontal="center" vertical="top" wrapText="1"/>
    </xf>
    <xf numFmtId="0" fontId="26" fillId="0" borderId="22" xfId="0" applyFont="1" applyBorder="1" applyAlignment="1">
      <alignment horizontal="center" vertical="top" wrapText="1"/>
    </xf>
    <xf numFmtId="0" fontId="25" fillId="0" borderId="8" xfId="0" applyFont="1" applyBorder="1" applyAlignment="1">
      <alignment horizontal="center" vertical="top" wrapText="1"/>
    </xf>
    <xf numFmtId="0" fontId="14" fillId="0" borderId="38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vertical="top" wrapText="1"/>
    </xf>
    <xf numFmtId="0" fontId="27" fillId="0" borderId="3" xfId="0" applyFont="1" applyBorder="1" applyAlignment="1">
      <alignment horizontal="center" vertical="top" wrapText="1"/>
    </xf>
    <xf numFmtId="0" fontId="27" fillId="0" borderId="21" xfId="0" applyFont="1" applyBorder="1" applyAlignment="1">
      <alignment horizontal="center" vertical="center" wrapText="1"/>
    </xf>
    <xf numFmtId="0" fontId="28" fillId="0" borderId="34" xfId="0" applyFont="1" applyBorder="1" applyAlignment="1">
      <alignment vertical="center" wrapText="1"/>
    </xf>
    <xf numFmtId="0" fontId="27" fillId="0" borderId="7" xfId="0" applyFont="1" applyBorder="1" applyAlignment="1">
      <alignment horizontal="center" vertical="top" wrapText="1"/>
    </xf>
    <xf numFmtId="0" fontId="7" fillId="0" borderId="42" xfId="0" applyFont="1" applyBorder="1" applyAlignment="1">
      <alignment vertical="center" wrapText="1"/>
    </xf>
    <xf numFmtId="0" fontId="27" fillId="0" borderId="22" xfId="0" applyFont="1" applyBorder="1" applyAlignment="1">
      <alignment horizontal="center" vertical="top" wrapText="1"/>
    </xf>
    <xf numFmtId="0" fontId="7" fillId="0" borderId="49" xfId="0" applyFont="1" applyBorder="1" applyAlignment="1">
      <alignment horizontal="left" vertical="center" wrapText="1"/>
    </xf>
    <xf numFmtId="0" fontId="7" fillId="0" borderId="44" xfId="0" applyFont="1" applyBorder="1" applyAlignment="1">
      <alignment horizontal="left" vertical="center" wrapText="1"/>
    </xf>
    <xf numFmtId="0" fontId="25" fillId="0" borderId="21" xfId="0" applyFont="1" applyBorder="1" applyAlignment="1">
      <alignment horizontal="center" vertical="top" wrapText="1"/>
    </xf>
    <xf numFmtId="0" fontId="14" fillId="0" borderId="21" xfId="0" applyFont="1" applyBorder="1" applyAlignment="1">
      <alignment horizontal="center" vertical="top" wrapText="1"/>
    </xf>
    <xf numFmtId="0" fontId="27" fillId="0" borderId="31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21" fillId="0" borderId="34" xfId="0" applyFont="1" applyBorder="1" applyAlignment="1">
      <alignment horizontal="justify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22" fillId="0" borderId="28" xfId="0" applyFont="1" applyBorder="1" applyAlignment="1">
      <alignment horizontal="justify" vertical="center" wrapText="1"/>
    </xf>
    <xf numFmtId="0" fontId="22" fillId="0" borderId="42" xfId="0" applyFont="1" applyBorder="1" applyAlignment="1">
      <alignment horizontal="justify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15" fillId="0" borderId="0" xfId="0" applyFont="1" applyBorder="1" applyAlignment="1"/>
    <xf numFmtId="0" fontId="15" fillId="0" borderId="0" xfId="0" applyFont="1" applyAlignment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/>
    <xf numFmtId="0" fontId="9" fillId="2" borderId="7" xfId="1" applyFont="1" applyFill="1" applyBorder="1" applyAlignment="1">
      <alignment horizontal="center" vertical="center"/>
    </xf>
    <xf numFmtId="0" fontId="9" fillId="2" borderId="9" xfId="1" applyFont="1" applyFill="1" applyBorder="1" applyAlignment="1">
      <alignment horizontal="center" vertical="center"/>
    </xf>
    <xf numFmtId="0" fontId="19" fillId="0" borderId="0" xfId="1"/>
    <xf numFmtId="0" fontId="21" fillId="0" borderId="0" xfId="1" applyFont="1"/>
    <xf numFmtId="0" fontId="6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27" fillId="0" borderId="54" xfId="0" applyFont="1" applyBorder="1" applyAlignment="1">
      <alignment horizontal="center" vertical="top" wrapText="1"/>
    </xf>
    <xf numFmtId="0" fontId="14" fillId="0" borderId="23" xfId="0" applyFont="1" applyBorder="1" applyAlignment="1">
      <alignment horizontal="center" vertical="center" wrapText="1"/>
    </xf>
    <xf numFmtId="0" fontId="22" fillId="0" borderId="28" xfId="0" applyFont="1" applyBorder="1" applyAlignment="1">
      <alignment vertical="center" wrapText="1"/>
    </xf>
    <xf numFmtId="0" fontId="4" fillId="4" borderId="5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21" fillId="0" borderId="55" xfId="0" applyFont="1" applyBorder="1" applyAlignment="1">
      <alignment vertical="center" wrapText="1"/>
    </xf>
    <xf numFmtId="0" fontId="25" fillId="0" borderId="3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30" fillId="4" borderId="7" xfId="0" applyFont="1" applyFill="1" applyBorder="1" applyAlignment="1">
      <alignment horizontal="center" vertical="center" wrapText="1"/>
    </xf>
    <xf numFmtId="0" fontId="30" fillId="2" borderId="9" xfId="0" applyFont="1" applyFill="1" applyBorder="1" applyAlignment="1">
      <alignment horizontal="center" vertical="center" wrapText="1"/>
    </xf>
    <xf numFmtId="0" fontId="30" fillId="2" borderId="16" xfId="0" applyFont="1" applyFill="1" applyBorder="1" applyAlignment="1">
      <alignment horizontal="center" vertical="center"/>
    </xf>
    <xf numFmtId="0" fontId="30" fillId="2" borderId="12" xfId="0" applyFont="1" applyFill="1" applyBorder="1" applyAlignment="1">
      <alignment horizontal="center" vertical="center"/>
    </xf>
    <xf numFmtId="0" fontId="30" fillId="2" borderId="48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41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3" fillId="0" borderId="34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center" vertical="center"/>
    </xf>
    <xf numFmtId="0" fontId="26" fillId="0" borderId="27" xfId="0" applyFont="1" applyBorder="1"/>
    <xf numFmtId="0" fontId="14" fillId="0" borderId="0" xfId="0" applyFont="1" applyBorder="1" applyAlignment="1">
      <alignment horizontal="center" vertical="center"/>
    </xf>
    <xf numFmtId="0" fontId="26" fillId="0" borderId="24" xfId="0" applyFont="1" applyBorder="1"/>
    <xf numFmtId="0" fontId="14" fillId="0" borderId="26" xfId="0" applyFont="1" applyBorder="1" applyAlignment="1">
      <alignment horizontal="center" vertical="center" wrapText="1" shrinkToFit="1"/>
    </xf>
    <xf numFmtId="0" fontId="14" fillId="0" borderId="8" xfId="0" applyFont="1" applyBorder="1" applyAlignment="1">
      <alignment horizontal="center" vertical="center" wrapText="1" shrinkToFit="1"/>
    </xf>
    <xf numFmtId="0" fontId="26" fillId="0" borderId="9" xfId="0" applyFont="1" applyBorder="1" applyAlignment="1">
      <alignment wrapText="1" shrinkToFit="1"/>
    </xf>
    <xf numFmtId="0" fontId="26" fillId="0" borderId="19" xfId="0" applyFont="1" applyBorder="1"/>
    <xf numFmtId="0" fontId="26" fillId="0" borderId="9" xfId="0" applyFont="1" applyBorder="1"/>
    <xf numFmtId="0" fontId="14" fillId="0" borderId="47" xfId="0" applyFont="1" applyBorder="1" applyAlignment="1">
      <alignment horizontal="center" vertical="center"/>
    </xf>
    <xf numFmtId="0" fontId="7" fillId="0" borderId="28" xfId="0" applyFont="1" applyBorder="1" applyAlignment="1">
      <alignment wrapText="1"/>
    </xf>
    <xf numFmtId="0" fontId="36" fillId="0" borderId="0" xfId="0" applyFont="1" applyAlignment="1">
      <alignment vertical="center"/>
    </xf>
    <xf numFmtId="0" fontId="37" fillId="0" borderId="28" xfId="0" applyFont="1" applyBorder="1" applyAlignment="1">
      <alignment vertical="center"/>
    </xf>
    <xf numFmtId="0" fontId="37" fillId="0" borderId="42" xfId="0" applyFont="1" applyBorder="1" applyAlignment="1">
      <alignment vertical="center"/>
    </xf>
    <xf numFmtId="0" fontId="17" fillId="0" borderId="51" xfId="0" applyFont="1" applyBorder="1" applyAlignment="1">
      <alignment vertical="center" wrapText="1"/>
    </xf>
    <xf numFmtId="0" fontId="15" fillId="0" borderId="0" xfId="0" applyFont="1" applyFill="1" applyBorder="1" applyAlignment="1">
      <alignment wrapText="1"/>
    </xf>
    <xf numFmtId="0" fontId="30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42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0" fontId="13" fillId="0" borderId="25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7" fillId="0" borderId="29" xfId="0" applyFont="1" applyBorder="1" applyAlignment="1">
      <alignment horizontal="left" vertical="center"/>
    </xf>
    <xf numFmtId="0" fontId="13" fillId="0" borderId="34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 wrapText="1"/>
    </xf>
    <xf numFmtId="0" fontId="17" fillId="0" borderId="28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wrapText="1"/>
    </xf>
    <xf numFmtId="0" fontId="8" fillId="0" borderId="0" xfId="0" applyFont="1" applyAlignment="1">
      <alignment horizontal="left" vertical="center"/>
    </xf>
    <xf numFmtId="0" fontId="14" fillId="0" borderId="17" xfId="0" applyFont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30" fillId="2" borderId="22" xfId="0" applyFont="1" applyFill="1" applyBorder="1" applyAlignment="1">
      <alignment horizontal="center" vertical="center"/>
    </xf>
    <xf numFmtId="0" fontId="30" fillId="2" borderId="24" xfId="0" applyFont="1" applyFill="1" applyBorder="1" applyAlignment="1">
      <alignment horizontal="center" vertical="center"/>
    </xf>
    <xf numFmtId="0" fontId="25" fillId="0" borderId="22" xfId="0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/>
    </xf>
    <xf numFmtId="0" fontId="13" fillId="0" borderId="34" xfId="0" applyFont="1" applyFill="1" applyBorder="1" applyAlignment="1">
      <alignment horizontal="left" vertical="center"/>
    </xf>
    <xf numFmtId="0" fontId="7" fillId="0" borderId="28" xfId="0" applyFont="1" applyFill="1" applyBorder="1" applyAlignment="1">
      <alignment horizontal="left" vertical="center"/>
    </xf>
    <xf numFmtId="0" fontId="17" fillId="0" borderId="34" xfId="0" applyFont="1" applyBorder="1" applyAlignment="1">
      <alignment horizontal="justify" vertical="center"/>
    </xf>
    <xf numFmtId="0" fontId="7" fillId="0" borderId="28" xfId="0" applyFont="1" applyBorder="1" applyAlignment="1">
      <alignment horizontal="justify" vertical="center"/>
    </xf>
    <xf numFmtId="0" fontId="7" fillId="0" borderId="28" xfId="0" applyFont="1" applyBorder="1" applyAlignment="1">
      <alignment horizontal="left" vertical="center" wrapText="1"/>
    </xf>
    <xf numFmtId="0" fontId="7" fillId="0" borderId="29" xfId="0" applyFont="1" applyBorder="1" applyAlignment="1">
      <alignment horizontal="justify" vertical="center" wrapText="1"/>
    </xf>
    <xf numFmtId="0" fontId="8" fillId="0" borderId="34" xfId="0" applyFont="1" applyBorder="1" applyAlignment="1">
      <alignment horizontal="left" vertical="center" wrapText="1"/>
    </xf>
    <xf numFmtId="0" fontId="6" fillId="0" borderId="22" xfId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/>
    </xf>
    <xf numFmtId="0" fontId="14" fillId="0" borderId="7" xfId="1" applyFont="1" applyFill="1" applyBorder="1" applyAlignment="1">
      <alignment horizontal="center" vertical="center"/>
    </xf>
    <xf numFmtId="0" fontId="14" fillId="0" borderId="9" xfId="1" applyFont="1" applyBorder="1" applyAlignment="1">
      <alignment horizontal="center" vertical="center"/>
    </xf>
    <xf numFmtId="0" fontId="14" fillId="0" borderId="48" xfId="1" applyNumberFormat="1" applyFont="1" applyBorder="1" applyAlignment="1">
      <alignment horizontal="center" vertical="center" wrapText="1"/>
    </xf>
    <xf numFmtId="0" fontId="14" fillId="0" borderId="24" xfId="1" applyFont="1" applyBorder="1" applyAlignment="1">
      <alignment horizontal="center" vertical="center"/>
    </xf>
    <xf numFmtId="0" fontId="21" fillId="0" borderId="42" xfId="0" applyFont="1" applyBorder="1" applyAlignment="1">
      <alignment vertical="center" wrapText="1"/>
    </xf>
    <xf numFmtId="0" fontId="22" fillId="0" borderId="4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7" fillId="0" borderId="25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17" fillId="5" borderId="25" xfId="0" applyFont="1" applyFill="1" applyBorder="1" applyAlignment="1">
      <alignment vertical="center"/>
    </xf>
    <xf numFmtId="0" fontId="17" fillId="5" borderId="28" xfId="0" applyFont="1" applyFill="1" applyBorder="1" applyAlignment="1">
      <alignment horizontal="left" vertical="center"/>
    </xf>
    <xf numFmtId="0" fontId="17" fillId="5" borderId="28" xfId="0" applyFont="1" applyFill="1" applyBorder="1" applyAlignment="1">
      <alignment vertical="center"/>
    </xf>
    <xf numFmtId="0" fontId="17" fillId="0" borderId="28" xfId="0" applyFont="1" applyBorder="1" applyAlignment="1">
      <alignment vertical="center"/>
    </xf>
    <xf numFmtId="0" fontId="17" fillId="0" borderId="42" xfId="0" applyFont="1" applyBorder="1" applyAlignment="1">
      <alignment vertical="center"/>
    </xf>
    <xf numFmtId="0" fontId="17" fillId="5" borderId="28" xfId="0" applyFont="1" applyFill="1" applyBorder="1" applyAlignment="1">
      <alignment vertical="center" wrapText="1"/>
    </xf>
    <xf numFmtId="0" fontId="17" fillId="0" borderId="30" xfId="0" applyFont="1" applyBorder="1" applyAlignment="1">
      <alignment horizontal="left" vertical="center" wrapText="1"/>
    </xf>
    <xf numFmtId="0" fontId="17" fillId="0" borderId="25" xfId="0" applyFont="1" applyBorder="1" applyAlignment="1">
      <alignment horizontal="left" vertical="center" wrapText="1"/>
    </xf>
    <xf numFmtId="0" fontId="7" fillId="0" borderId="44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/>
    </xf>
    <xf numFmtId="0" fontId="21" fillId="0" borderId="30" xfId="0" applyFont="1" applyBorder="1" applyAlignment="1">
      <alignment vertical="center" wrapText="1"/>
    </xf>
    <xf numFmtId="0" fontId="13" fillId="0" borderId="28" xfId="1" applyFont="1" applyBorder="1" applyAlignment="1">
      <alignment vertical="center" wrapText="1"/>
    </xf>
    <xf numFmtId="0" fontId="17" fillId="0" borderId="28" xfId="1" applyFont="1" applyBorder="1" applyAlignment="1">
      <alignment vertical="center" wrapText="1"/>
    </xf>
    <xf numFmtId="0" fontId="13" fillId="0" borderId="3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13" fillId="0" borderId="30" xfId="0" applyFont="1" applyBorder="1" applyAlignment="1">
      <alignment horizontal="left" vertical="center"/>
    </xf>
    <xf numFmtId="0" fontId="20" fillId="0" borderId="7" xfId="0" applyFont="1" applyBorder="1" applyAlignment="1">
      <alignment horizontal="center" vertical="center" wrapText="1"/>
    </xf>
    <xf numFmtId="0" fontId="21" fillId="0" borderId="30" xfId="0" applyFont="1" applyBorder="1" applyAlignment="1">
      <alignment horizontal="left" vertical="center" wrapText="1"/>
    </xf>
    <xf numFmtId="0" fontId="28" fillId="0" borderId="30" xfId="0" applyFont="1" applyBorder="1" applyAlignment="1">
      <alignment horizontal="left" vertical="center" wrapText="1"/>
    </xf>
    <xf numFmtId="0" fontId="21" fillId="0" borderId="34" xfId="0" applyFont="1" applyBorder="1" applyAlignment="1">
      <alignment vertical="center" wrapText="1"/>
    </xf>
    <xf numFmtId="0" fontId="33" fillId="0" borderId="28" xfId="0" applyFont="1" applyBorder="1" applyAlignment="1">
      <alignment vertical="center" wrapText="1"/>
    </xf>
    <xf numFmtId="0" fontId="13" fillId="0" borderId="30" xfId="0" applyFont="1" applyBorder="1" applyAlignment="1">
      <alignment vertical="center" wrapText="1"/>
    </xf>
    <xf numFmtId="0" fontId="13" fillId="0" borderId="33" xfId="0" applyFont="1" applyBorder="1" applyAlignment="1">
      <alignment vertical="center" wrapText="1"/>
    </xf>
    <xf numFmtId="0" fontId="13" fillId="0" borderId="34" xfId="0" applyFont="1" applyBorder="1" applyAlignment="1">
      <alignment vertical="center" wrapText="1"/>
    </xf>
    <xf numFmtId="0" fontId="7" fillId="0" borderId="9" xfId="0" applyFont="1" applyBorder="1"/>
    <xf numFmtId="0" fontId="14" fillId="5" borderId="7" xfId="0" applyFont="1" applyFill="1" applyBorder="1" applyAlignment="1">
      <alignment horizontal="center" vertical="center"/>
    </xf>
    <xf numFmtId="0" fontId="7" fillId="5" borderId="9" xfId="0" applyFont="1" applyFill="1" applyBorder="1"/>
    <xf numFmtId="0" fontId="7" fillId="5" borderId="28" xfId="0" applyFont="1" applyFill="1" applyBorder="1" applyAlignment="1">
      <alignment horizontal="left" vertical="center"/>
    </xf>
    <xf numFmtId="0" fontId="7" fillId="5" borderId="25" xfId="0" applyFont="1" applyFill="1" applyBorder="1" applyAlignment="1">
      <alignment horizontal="left" vertical="center"/>
    </xf>
    <xf numFmtId="0" fontId="14" fillId="5" borderId="12" xfId="0" applyFont="1" applyFill="1" applyBorder="1" applyAlignment="1">
      <alignment horizontal="center" vertical="center"/>
    </xf>
    <xf numFmtId="0" fontId="14" fillId="5" borderId="7" xfId="1" applyFont="1" applyFill="1" applyBorder="1" applyAlignment="1">
      <alignment horizontal="center" vertical="center"/>
    </xf>
    <xf numFmtId="0" fontId="17" fillId="5" borderId="28" xfId="1" applyFont="1" applyFill="1" applyBorder="1" applyAlignment="1">
      <alignment vertical="center" wrapText="1"/>
    </xf>
    <xf numFmtId="0" fontId="14" fillId="5" borderId="9" xfId="1" applyFont="1" applyFill="1" applyBorder="1" applyAlignment="1">
      <alignment horizontal="center" vertical="center"/>
    </xf>
    <xf numFmtId="0" fontId="14" fillId="0" borderId="22" xfId="1" applyFont="1" applyBorder="1" applyAlignment="1">
      <alignment horizontal="center" vertical="center"/>
    </xf>
    <xf numFmtId="0" fontId="26" fillId="5" borderId="9" xfId="0" applyFont="1" applyFill="1" applyBorder="1"/>
    <xf numFmtId="0" fontId="13" fillId="0" borderId="30" xfId="0" applyFont="1" applyFill="1" applyBorder="1" applyAlignment="1">
      <alignment vertical="center" wrapText="1"/>
    </xf>
    <xf numFmtId="0" fontId="17" fillId="0" borderId="28" xfId="0" applyFont="1" applyFill="1" applyBorder="1" applyAlignment="1">
      <alignment vertical="center" wrapText="1"/>
    </xf>
    <xf numFmtId="0" fontId="35" fillId="5" borderId="9" xfId="0" applyFont="1" applyFill="1" applyBorder="1" applyAlignment="1">
      <alignment horizontal="center" vertical="center"/>
    </xf>
    <xf numFmtId="0" fontId="13" fillId="0" borderId="25" xfId="0" applyFont="1" applyBorder="1" applyAlignment="1">
      <alignment vertical="center" wrapText="1"/>
    </xf>
    <xf numFmtId="0" fontId="7" fillId="0" borderId="27" xfId="0" applyFont="1" applyBorder="1"/>
    <xf numFmtId="0" fontId="13" fillId="0" borderId="33" xfId="0" applyFont="1" applyBorder="1" applyAlignment="1">
      <alignment vertical="center"/>
    </xf>
    <xf numFmtId="0" fontId="13" fillId="0" borderId="34" xfId="0" applyFont="1" applyBorder="1" applyAlignment="1">
      <alignment vertical="center"/>
    </xf>
    <xf numFmtId="0" fontId="14" fillId="5" borderId="8" xfId="0" applyFont="1" applyFill="1" applyBorder="1" applyAlignment="1">
      <alignment horizontal="center" vertical="center"/>
    </xf>
    <xf numFmtId="0" fontId="17" fillId="5" borderId="25" xfId="0" applyFont="1" applyFill="1" applyBorder="1" applyAlignment="1">
      <alignment horizontal="left" vertical="center" wrapText="1"/>
    </xf>
    <xf numFmtId="0" fontId="17" fillId="5" borderId="5" xfId="0" applyFont="1" applyFill="1" applyBorder="1" applyAlignment="1">
      <alignment horizontal="left" vertical="center" wrapText="1"/>
    </xf>
    <xf numFmtId="0" fontId="14" fillId="5" borderId="8" xfId="0" applyFont="1" applyFill="1" applyBorder="1" applyAlignment="1">
      <alignment horizontal="center" vertical="center" wrapText="1" shrinkToFit="1"/>
    </xf>
    <xf numFmtId="0" fontId="7" fillId="5" borderId="25" xfId="0" applyFont="1" applyFill="1" applyBorder="1" applyAlignment="1">
      <alignment horizontal="left" vertical="center" wrapText="1"/>
    </xf>
    <xf numFmtId="0" fontId="26" fillId="5" borderId="9" xfId="0" applyFont="1" applyFill="1" applyBorder="1" applyAlignment="1">
      <alignment wrapText="1" shrinkToFit="1"/>
    </xf>
    <xf numFmtId="0" fontId="17" fillId="5" borderId="28" xfId="0" applyFont="1" applyFill="1" applyBorder="1" applyAlignment="1">
      <alignment horizontal="left" vertical="center" wrapText="1"/>
    </xf>
    <xf numFmtId="0" fontId="13" fillId="0" borderId="30" xfId="0" applyFont="1" applyBorder="1" applyAlignment="1">
      <alignment vertical="center" wrapText="1" shrinkToFit="1"/>
    </xf>
    <xf numFmtId="0" fontId="17" fillId="0" borderId="28" xfId="0" applyFont="1" applyBorder="1" applyAlignment="1">
      <alignment vertical="center" wrapText="1" shrinkToFit="1"/>
    </xf>
    <xf numFmtId="0" fontId="17" fillId="0" borderId="42" xfId="0" applyFont="1" applyBorder="1" applyAlignment="1">
      <alignment vertical="center" wrapText="1" shrinkToFit="1"/>
    </xf>
    <xf numFmtId="0" fontId="17" fillId="0" borderId="29" xfId="0" applyFont="1" applyBorder="1" applyAlignment="1">
      <alignment horizontal="left" vertical="center" wrapText="1"/>
    </xf>
    <xf numFmtId="0" fontId="7" fillId="0" borderId="29" xfId="0" applyFont="1" applyBorder="1" applyAlignment="1">
      <alignment vertical="center" wrapText="1"/>
    </xf>
    <xf numFmtId="0" fontId="7" fillId="0" borderId="17" xfId="0" applyFont="1" applyBorder="1"/>
    <xf numFmtId="0" fontId="17" fillId="5" borderId="28" xfId="0" applyFont="1" applyFill="1" applyBorder="1" applyAlignment="1">
      <alignment horizontal="justify" vertical="center"/>
    </xf>
    <xf numFmtId="0" fontId="14" fillId="5" borderId="9" xfId="0" applyFont="1" applyFill="1" applyBorder="1" applyAlignment="1">
      <alignment horizontal="center" vertical="center"/>
    </xf>
    <xf numFmtId="0" fontId="7" fillId="5" borderId="28" xfId="0" applyFont="1" applyFill="1" applyBorder="1" applyAlignment="1">
      <alignment horizontal="left" vertical="center" wrapText="1"/>
    </xf>
    <xf numFmtId="0" fontId="14" fillId="0" borderId="19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1" fillId="0" borderId="34" xfId="0" applyFont="1" applyBorder="1" applyAlignment="1">
      <alignment vertical="center" wrapText="1"/>
    </xf>
    <xf numFmtId="0" fontId="21" fillId="0" borderId="34" xfId="0" applyFont="1" applyBorder="1" applyAlignment="1">
      <alignment horizontal="left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 wrapText="1"/>
    </xf>
    <xf numFmtId="0" fontId="33" fillId="0" borderId="42" xfId="0" applyFont="1" applyBorder="1" applyAlignment="1">
      <alignment horizontal="left" vertical="center" wrapText="1"/>
    </xf>
    <xf numFmtId="0" fontId="22" fillId="5" borderId="28" xfId="0" applyFont="1" applyFill="1" applyBorder="1" applyAlignment="1">
      <alignment vertical="center" wrapText="1"/>
    </xf>
    <xf numFmtId="0" fontId="14" fillId="0" borderId="38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22" fillId="5" borderId="28" xfId="0" applyFont="1" applyFill="1" applyBorder="1" applyAlignment="1">
      <alignment horizontal="left" vertical="center" wrapText="1"/>
    </xf>
    <xf numFmtId="0" fontId="22" fillId="0" borderId="28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17" fillId="0" borderId="28" xfId="0" applyFont="1" applyBorder="1" applyAlignment="1">
      <alignment horizontal="left" vertical="center"/>
    </xf>
    <xf numFmtId="0" fontId="37" fillId="0" borderId="42" xfId="0" applyFont="1" applyBorder="1" applyAlignment="1">
      <alignment vertical="center" wrapText="1"/>
    </xf>
    <xf numFmtId="0" fontId="14" fillId="0" borderId="26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7" fillId="0" borderId="0" xfId="0" applyFont="1" applyBorder="1" applyAlignment="1"/>
    <xf numFmtId="0" fontId="6" fillId="0" borderId="7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/>
    </xf>
    <xf numFmtId="0" fontId="33" fillId="5" borderId="28" xfId="0" applyFont="1" applyFill="1" applyBorder="1" applyAlignment="1">
      <alignment vertical="center" wrapText="1"/>
    </xf>
    <xf numFmtId="0" fontId="14" fillId="5" borderId="7" xfId="0" applyFont="1" applyFill="1" applyBorder="1" applyAlignment="1">
      <alignment horizontal="center" vertical="top" wrapText="1"/>
    </xf>
    <xf numFmtId="0" fontId="14" fillId="5" borderId="8" xfId="0" applyFont="1" applyFill="1" applyBorder="1" applyAlignment="1">
      <alignment horizontal="center" vertical="top" wrapText="1"/>
    </xf>
    <xf numFmtId="0" fontId="22" fillId="5" borderId="25" xfId="0" applyFont="1" applyFill="1" applyBorder="1" applyAlignment="1">
      <alignment vertical="center" wrapText="1"/>
    </xf>
    <xf numFmtId="0" fontId="7" fillId="5" borderId="28" xfId="0" applyFont="1" applyFill="1" applyBorder="1" applyAlignment="1">
      <alignment vertical="center" wrapText="1"/>
    </xf>
    <xf numFmtId="0" fontId="22" fillId="5" borderId="25" xfId="0" applyFont="1" applyFill="1" applyBorder="1" applyAlignment="1">
      <alignment horizontal="justify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17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27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horizontal="center" vertical="center"/>
    </xf>
    <xf numFmtId="0" fontId="14" fillId="0" borderId="26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top" wrapText="1"/>
    </xf>
    <xf numFmtId="0" fontId="14" fillId="0" borderId="12" xfId="0" applyFont="1" applyBorder="1" applyAlignment="1">
      <alignment horizontal="center" vertical="top" wrapText="1"/>
    </xf>
    <xf numFmtId="0" fontId="25" fillId="0" borderId="12" xfId="0" applyFont="1" applyBorder="1" applyAlignment="1">
      <alignment horizontal="center" vertical="top" wrapText="1"/>
    </xf>
    <xf numFmtId="0" fontId="27" fillId="0" borderId="8" xfId="0" applyFont="1" applyBorder="1" applyAlignment="1">
      <alignment horizontal="center" vertical="top" wrapText="1"/>
    </xf>
    <xf numFmtId="0" fontId="14" fillId="0" borderId="15" xfId="0" applyFont="1" applyBorder="1" applyAlignment="1">
      <alignment horizontal="center" vertical="top" wrapText="1"/>
    </xf>
    <xf numFmtId="0" fontId="14" fillId="0" borderId="18" xfId="0" applyFont="1" applyBorder="1" applyAlignment="1">
      <alignment horizontal="center" vertical="top" wrapText="1"/>
    </xf>
    <xf numFmtId="0" fontId="14" fillId="0" borderId="26" xfId="0" applyFont="1" applyBorder="1" applyAlignment="1">
      <alignment horizontal="center" vertical="top" wrapText="1"/>
    </xf>
    <xf numFmtId="0" fontId="14" fillId="0" borderId="43" xfId="0" applyFont="1" applyBorder="1" applyAlignment="1">
      <alignment horizontal="center" vertical="top" wrapText="1"/>
    </xf>
    <xf numFmtId="0" fontId="35" fillId="0" borderId="19" xfId="0" applyFont="1" applyFill="1" applyBorder="1" applyAlignment="1">
      <alignment horizontal="center" vertical="center"/>
    </xf>
    <xf numFmtId="0" fontId="35" fillId="0" borderId="9" xfId="0" applyFont="1" applyFill="1" applyBorder="1" applyAlignment="1">
      <alignment horizontal="center" vertical="center"/>
    </xf>
    <xf numFmtId="0" fontId="35" fillId="0" borderId="17" xfId="0" applyFont="1" applyFill="1" applyBorder="1" applyAlignment="1">
      <alignment horizontal="center" vertical="center"/>
    </xf>
    <xf numFmtId="0" fontId="26" fillId="0" borderId="17" xfId="0" applyFont="1" applyBorder="1"/>
    <xf numFmtId="0" fontId="14" fillId="0" borderId="3" xfId="0" applyFont="1" applyBorder="1" applyAlignment="1">
      <alignment horizontal="center" vertical="center" wrapText="1" shrinkToFit="1"/>
    </xf>
    <xf numFmtId="0" fontId="26" fillId="0" borderId="19" xfId="0" applyFont="1" applyBorder="1" applyAlignment="1">
      <alignment wrapText="1" shrinkToFit="1"/>
    </xf>
    <xf numFmtId="0" fontId="26" fillId="0" borderId="24" xfId="0" applyFont="1" applyBorder="1" applyAlignment="1">
      <alignment wrapText="1" shrinkToFit="1"/>
    </xf>
    <xf numFmtId="0" fontId="17" fillId="5" borderId="5" xfId="0" applyFont="1" applyFill="1" applyBorder="1" applyAlignment="1">
      <alignment horizontal="left" vertical="center"/>
    </xf>
    <xf numFmtId="0" fontId="17" fillId="0" borderId="42" xfId="0" applyFont="1" applyBorder="1" applyAlignment="1">
      <alignment vertical="center" wrapText="1"/>
    </xf>
    <xf numFmtId="0" fontId="38" fillId="0" borderId="9" xfId="0" applyFont="1" applyFill="1" applyBorder="1"/>
    <xf numFmtId="0" fontId="17" fillId="0" borderId="2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/>
    </xf>
    <xf numFmtId="0" fontId="40" fillId="5" borderId="28" xfId="0" applyFont="1" applyFill="1" applyBorder="1" applyAlignment="1">
      <alignment vertical="center"/>
    </xf>
    <xf numFmtId="0" fontId="40" fillId="0" borderId="28" xfId="0" applyFont="1" applyBorder="1" applyAlignment="1">
      <alignment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40" fillId="0" borderId="42" xfId="0" applyFont="1" applyBorder="1" applyAlignment="1">
      <alignment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0" fontId="7" fillId="0" borderId="33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13" fillId="0" borderId="30" xfId="0" applyFont="1" applyBorder="1" applyAlignment="1">
      <alignment horizontal="left" vertical="center" wrapText="1"/>
    </xf>
    <xf numFmtId="0" fontId="26" fillId="0" borderId="4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0" fillId="2" borderId="51" xfId="0" applyFont="1" applyFill="1" applyBorder="1" applyAlignment="1">
      <alignment horizontal="center" vertical="center"/>
    </xf>
    <xf numFmtId="0" fontId="30" fillId="2" borderId="5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0" fillId="2" borderId="1" xfId="0" applyFont="1" applyFill="1" applyBorder="1" applyAlignment="1">
      <alignment vertical="center" wrapText="1"/>
    </xf>
    <xf numFmtId="0" fontId="32" fillId="0" borderId="2" xfId="0" applyFont="1" applyBorder="1" applyAlignment="1">
      <alignment vertical="center" wrapText="1"/>
    </xf>
    <xf numFmtId="0" fontId="30" fillId="2" borderId="5" xfId="0" applyFont="1" applyFill="1" applyBorder="1" applyAlignment="1">
      <alignment vertical="center" wrapText="1"/>
    </xf>
    <xf numFmtId="0" fontId="32" fillId="0" borderId="6" xfId="0" applyFont="1" applyBorder="1" applyAlignment="1">
      <alignment vertical="center" wrapText="1"/>
    </xf>
    <xf numFmtId="0" fontId="30" fillId="2" borderId="3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/>
    </xf>
    <xf numFmtId="0" fontId="30" fillId="2" borderId="3" xfId="0" applyFont="1" applyFill="1" applyBorder="1" applyAlignment="1">
      <alignment horizontal="center" vertical="center" wrapText="1"/>
    </xf>
    <xf numFmtId="0" fontId="30" fillId="2" borderId="7" xfId="0" applyFont="1" applyFill="1" applyBorder="1" applyAlignment="1"/>
    <xf numFmtId="0" fontId="30" fillId="2" borderId="52" xfId="0" applyFont="1" applyFill="1" applyBorder="1" applyAlignment="1">
      <alignment horizontal="center" vertical="center"/>
    </xf>
    <xf numFmtId="0" fontId="30" fillId="2" borderId="40" xfId="0" applyFont="1" applyFill="1" applyBorder="1" applyAlignment="1">
      <alignment horizontal="center" vertical="center"/>
    </xf>
    <xf numFmtId="0" fontId="30" fillId="2" borderId="50" xfId="0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 vertical="center" wrapText="1"/>
    </xf>
    <xf numFmtId="0" fontId="34" fillId="0" borderId="6" xfId="0" applyFont="1" applyBorder="1" applyAlignment="1">
      <alignment horizontal="center" vertical="center" wrapText="1"/>
    </xf>
    <xf numFmtId="0" fontId="30" fillId="2" borderId="18" xfId="0" applyFont="1" applyFill="1" applyBorder="1" applyAlignment="1">
      <alignment horizontal="center" vertical="center"/>
    </xf>
    <xf numFmtId="0" fontId="30" fillId="2" borderId="14" xfId="0" applyFont="1" applyFill="1" applyBorder="1" applyAlignment="1">
      <alignment horizontal="center" vertical="center"/>
    </xf>
    <xf numFmtId="0" fontId="30" fillId="2" borderId="35" xfId="0" applyFont="1" applyFill="1" applyBorder="1" applyAlignment="1">
      <alignment horizontal="center" vertical="center"/>
    </xf>
    <xf numFmtId="0" fontId="30" fillId="2" borderId="56" xfId="0" applyFont="1" applyFill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left" vertical="center"/>
    </xf>
    <xf numFmtId="0" fontId="17" fillId="0" borderId="44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 wrapText="1"/>
    </xf>
    <xf numFmtId="0" fontId="26" fillId="0" borderId="33" xfId="0" applyFont="1" applyBorder="1" applyAlignment="1">
      <alignment horizontal="left" vertical="center" wrapText="1"/>
    </xf>
    <xf numFmtId="0" fontId="7" fillId="0" borderId="30" xfId="0" applyFont="1" applyBorder="1" applyAlignment="1">
      <alignment horizontal="left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7" fillId="0" borderId="44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left" vertical="center" wrapText="1"/>
    </xf>
    <xf numFmtId="0" fontId="14" fillId="0" borderId="2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 shrinkToFit="1"/>
    </xf>
    <xf numFmtId="0" fontId="14" fillId="0" borderId="41" xfId="0" applyFont="1" applyBorder="1" applyAlignment="1">
      <alignment horizontal="center" vertical="center" wrapText="1" shrinkToFit="1"/>
    </xf>
    <xf numFmtId="0" fontId="14" fillId="0" borderId="26" xfId="0" applyFont="1" applyBorder="1" applyAlignment="1">
      <alignment horizontal="center" vertical="center" wrapText="1" shrinkToFit="1"/>
    </xf>
    <xf numFmtId="0" fontId="13" fillId="0" borderId="30" xfId="0" applyFont="1" applyBorder="1" applyAlignment="1">
      <alignment horizontal="left" vertical="center" wrapText="1" shrinkToFit="1"/>
    </xf>
    <xf numFmtId="0" fontId="7" fillId="0" borderId="44" xfId="0" applyFont="1" applyBorder="1" applyAlignment="1">
      <alignment horizontal="left" vertical="center" wrapText="1" shrinkToFit="1"/>
    </xf>
    <xf numFmtId="0" fontId="2" fillId="0" borderId="47" xfId="0" applyFont="1" applyBorder="1" applyAlignment="1">
      <alignment vertical="center"/>
    </xf>
    <xf numFmtId="0" fontId="0" fillId="0" borderId="47" xfId="0" applyBorder="1" applyAlignment="1"/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/>
    <xf numFmtId="0" fontId="4" fillId="2" borderId="19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/>
    </xf>
    <xf numFmtId="0" fontId="30" fillId="0" borderId="15" xfId="0" applyFont="1" applyFill="1" applyBorder="1" applyAlignment="1">
      <alignment horizontal="center" vertical="center"/>
    </xf>
    <xf numFmtId="0" fontId="30" fillId="0" borderId="21" xfId="0" applyFont="1" applyFill="1" applyBorder="1" applyAlignment="1">
      <alignment horizontal="center" vertical="center"/>
    </xf>
    <xf numFmtId="0" fontId="21" fillId="0" borderId="3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39" fillId="0" borderId="30" xfId="0" applyFont="1" applyBorder="1" applyAlignment="1">
      <alignment horizontal="left" vertical="center" wrapText="1"/>
    </xf>
    <xf numFmtId="0" fontId="39" fillId="0" borderId="33" xfId="0" applyFont="1" applyBorder="1" applyAlignment="1">
      <alignment horizontal="left" vertical="center" wrapText="1"/>
    </xf>
    <xf numFmtId="0" fontId="21" fillId="0" borderId="34" xfId="0" applyFont="1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42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1" fillId="0" borderId="34" xfId="0" applyFont="1" applyBorder="1" applyAlignment="1">
      <alignment horizontal="left" vertical="center" wrapText="1"/>
    </xf>
    <xf numFmtId="0" fontId="21" fillId="0" borderId="28" xfId="0" applyFont="1" applyBorder="1" applyAlignment="1">
      <alignment horizontal="left" vertical="center" wrapText="1"/>
    </xf>
    <xf numFmtId="0" fontId="23" fillId="0" borderId="34" xfId="0" applyFont="1" applyBorder="1" applyAlignment="1">
      <alignment horizontal="center" vertical="center" wrapText="1"/>
    </xf>
    <xf numFmtId="0" fontId="23" fillId="0" borderId="4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0" fontId="16" fillId="0" borderId="30" xfId="0" applyFont="1" applyBorder="1" applyAlignment="1">
      <alignment horizontal="left" vertical="center" wrapText="1"/>
    </xf>
    <xf numFmtId="0" fontId="16" fillId="0" borderId="25" xfId="0" applyFont="1" applyBorder="1" applyAlignment="1">
      <alignment horizontal="left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24" fillId="2" borderId="18" xfId="0" applyFont="1" applyFill="1" applyBorder="1" applyAlignment="1">
      <alignment horizontal="center" vertical="center" wrapText="1"/>
    </xf>
    <xf numFmtId="0" fontId="24" fillId="2" borderId="14" xfId="0" applyFont="1" applyFill="1" applyBorder="1" applyAlignment="1"/>
    <xf numFmtId="0" fontId="24" fillId="2" borderId="3" xfId="0" applyFont="1" applyFill="1" applyBorder="1" applyAlignment="1">
      <alignment horizontal="center" vertical="center"/>
    </xf>
    <xf numFmtId="0" fontId="24" fillId="2" borderId="19" xfId="0" applyFont="1" applyFill="1" applyBorder="1" applyAlignment="1">
      <alignment horizontal="center" vertical="center"/>
    </xf>
    <xf numFmtId="0" fontId="21" fillId="0" borderId="30" xfId="0" applyFont="1" applyBorder="1" applyAlignment="1">
      <alignment horizontal="center" vertical="center" wrapText="1"/>
    </xf>
    <xf numFmtId="0" fontId="21" fillId="0" borderId="25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1" fillId="0" borderId="30" xfId="0" applyFont="1" applyBorder="1" applyAlignment="1">
      <alignment horizontal="left" vertical="center" wrapText="1"/>
    </xf>
    <xf numFmtId="0" fontId="21" fillId="0" borderId="44" xfId="0" applyFont="1" applyBorder="1" applyAlignment="1">
      <alignment horizontal="left" vertical="center" wrapText="1"/>
    </xf>
    <xf numFmtId="0" fontId="21" fillId="0" borderId="42" xfId="0" applyFont="1" applyBorder="1" applyAlignment="1">
      <alignment horizontal="left" vertical="center" wrapText="1"/>
    </xf>
    <xf numFmtId="0" fontId="23" fillId="0" borderId="3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21" fillId="0" borderId="29" xfId="0" applyFont="1" applyBorder="1" applyAlignment="1">
      <alignment vertical="center" wrapText="1"/>
    </xf>
    <xf numFmtId="0" fontId="0" fillId="0" borderId="33" xfId="0" applyBorder="1" applyAlignment="1">
      <alignment vertical="center" wrapText="1"/>
    </xf>
    <xf numFmtId="0" fontId="23" fillId="0" borderId="12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21" fillId="0" borderId="13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23" fillId="0" borderId="1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11" fillId="0" borderId="47" xfId="0" applyFont="1" applyBorder="1" applyAlignment="1"/>
    <xf numFmtId="0" fontId="12" fillId="0" borderId="2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16" fillId="0" borderId="2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31" fillId="0" borderId="0" xfId="0" applyFont="1" applyAlignment="1">
      <alignment horizontal="left" wrapText="1"/>
    </xf>
    <xf numFmtId="0" fontId="9" fillId="2" borderId="10" xfId="1" applyFont="1" applyFill="1" applyBorder="1" applyAlignment="1">
      <alignment horizontal="center" vertical="center"/>
    </xf>
    <xf numFmtId="0" fontId="9" fillId="2" borderId="11" xfId="1" applyFont="1" applyFill="1" applyBorder="1" applyAlignment="1">
      <alignment horizontal="center" vertical="center"/>
    </xf>
    <xf numFmtId="0" fontId="8" fillId="0" borderId="7" xfId="1" applyFont="1" applyBorder="1" applyAlignment="1">
      <alignment horizontal="center" vertical="center" wrapText="1"/>
    </xf>
    <xf numFmtId="0" fontId="19" fillId="0" borderId="7" xfId="1" applyBorder="1" applyAlignment="1">
      <alignment horizontal="center" vertical="center"/>
    </xf>
    <xf numFmtId="0" fontId="13" fillId="0" borderId="28" xfId="1" applyFont="1" applyBorder="1" applyAlignment="1">
      <alignment vertical="center" wrapText="1"/>
    </xf>
    <xf numFmtId="0" fontId="17" fillId="0" borderId="28" xfId="1" applyFont="1" applyBorder="1" applyAlignment="1">
      <alignment vertical="center" wrapText="1"/>
    </xf>
    <xf numFmtId="0" fontId="17" fillId="0" borderId="42" xfId="1" applyFont="1" applyBorder="1" applyAlignment="1">
      <alignment vertical="center" wrapText="1"/>
    </xf>
    <xf numFmtId="0" fontId="8" fillId="0" borderId="22" xfId="1" applyFont="1" applyBorder="1" applyAlignment="1">
      <alignment horizontal="center" vertical="center" wrapText="1"/>
    </xf>
    <xf numFmtId="0" fontId="14" fillId="0" borderId="12" xfId="1" applyFont="1" applyBorder="1" applyAlignment="1">
      <alignment horizontal="center" vertical="center"/>
    </xf>
    <xf numFmtId="0" fontId="14" fillId="0" borderId="15" xfId="1" applyFont="1" applyBorder="1" applyAlignment="1">
      <alignment horizontal="center" vertical="center"/>
    </xf>
    <xf numFmtId="0" fontId="14" fillId="0" borderId="8" xfId="1" applyFont="1" applyBorder="1" applyAlignment="1">
      <alignment horizontal="center" vertical="center"/>
    </xf>
    <xf numFmtId="0" fontId="2" fillId="0" borderId="47" xfId="1" applyFont="1" applyBorder="1" applyAlignment="1">
      <alignment horizontal="left" vertical="center"/>
    </xf>
    <xf numFmtId="0" fontId="19" fillId="0" borderId="47" xfId="1" applyBorder="1" applyAlignment="1">
      <alignment horizontal="left"/>
    </xf>
    <xf numFmtId="0" fontId="9" fillId="2" borderId="1" xfId="1" applyFont="1" applyFill="1" applyBorder="1" applyAlignment="1">
      <alignment horizontal="center" vertical="center" wrapText="1"/>
    </xf>
    <xf numFmtId="0" fontId="19" fillId="0" borderId="2" xfId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19" fillId="0" borderId="6" xfId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/>
    </xf>
    <xf numFmtId="0" fontId="9" fillId="2" borderId="7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/>
    <xf numFmtId="0" fontId="9" fillId="2" borderId="19" xfId="1" applyFont="1" applyFill="1" applyBorder="1" applyAlignment="1">
      <alignment horizontal="center" vertic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A16" workbookViewId="0">
      <selection activeCell="A44" sqref="A44:XFD44"/>
    </sheetView>
  </sheetViews>
  <sheetFormatPr defaultRowHeight="15" x14ac:dyDescent="0.25"/>
  <cols>
    <col min="1" max="1" width="31.28515625" style="154" customWidth="1"/>
    <col min="2" max="2" width="3.85546875" style="5" customWidth="1"/>
    <col min="3" max="3" width="5.85546875" style="5" customWidth="1"/>
    <col min="4" max="4" width="13.5703125" customWidth="1"/>
    <col min="5" max="5" width="8" customWidth="1"/>
    <col min="6" max="6" width="10.28515625" customWidth="1"/>
    <col min="7" max="7" width="13.85546875" customWidth="1"/>
  </cols>
  <sheetData>
    <row r="1" spans="1:7" ht="15.75" customHeight="1" x14ac:dyDescent="0.25">
      <c r="A1" s="387" t="s">
        <v>200</v>
      </c>
      <c r="B1" s="387"/>
      <c r="C1" s="387"/>
      <c r="D1" s="387"/>
      <c r="E1" s="387"/>
      <c r="F1" s="387"/>
      <c r="G1" s="387"/>
    </row>
    <row r="2" spans="1:7" ht="15.75" x14ac:dyDescent="0.25">
      <c r="A2" s="387" t="s">
        <v>152</v>
      </c>
      <c r="B2" s="390"/>
      <c r="C2" s="390"/>
      <c r="D2" s="390"/>
      <c r="E2" s="390"/>
      <c r="F2" s="390"/>
      <c r="G2" s="390"/>
    </row>
    <row r="3" spans="1:7" ht="15.75" x14ac:dyDescent="0.25">
      <c r="A3" s="85"/>
      <c r="B3" s="98"/>
      <c r="C3" s="2"/>
      <c r="D3" s="3"/>
      <c r="E3" s="3"/>
      <c r="F3" s="3"/>
      <c r="G3" s="3"/>
    </row>
    <row r="4" spans="1:7" ht="15.75" x14ac:dyDescent="0.25">
      <c r="A4" s="387" t="s">
        <v>0</v>
      </c>
      <c r="B4" s="387"/>
      <c r="C4" s="387"/>
      <c r="D4" s="387"/>
      <c r="E4" s="387"/>
      <c r="F4" s="387"/>
      <c r="G4" s="387"/>
    </row>
    <row r="5" spans="1:7" ht="15.75" thickBot="1" x14ac:dyDescent="0.3"/>
    <row r="6" spans="1:7" x14ac:dyDescent="0.25">
      <c r="A6" s="391" t="s">
        <v>1</v>
      </c>
      <c r="B6" s="392"/>
      <c r="C6" s="395" t="s">
        <v>2</v>
      </c>
      <c r="D6" s="397" t="s">
        <v>3</v>
      </c>
      <c r="E6" s="395" t="s">
        <v>4</v>
      </c>
      <c r="F6" s="395"/>
      <c r="G6" s="399"/>
    </row>
    <row r="7" spans="1:7" x14ac:dyDescent="0.25">
      <c r="A7" s="393"/>
      <c r="B7" s="394"/>
      <c r="C7" s="396"/>
      <c r="D7" s="398"/>
      <c r="E7" s="159" t="s">
        <v>5</v>
      </c>
      <c r="F7" s="159" t="s">
        <v>6</v>
      </c>
      <c r="G7" s="126" t="s">
        <v>7</v>
      </c>
    </row>
    <row r="8" spans="1:7" ht="15.75" thickBot="1" x14ac:dyDescent="0.3">
      <c r="A8" s="388">
        <v>1</v>
      </c>
      <c r="B8" s="389"/>
      <c r="C8" s="180">
        <v>2</v>
      </c>
      <c r="D8" s="180">
        <v>3</v>
      </c>
      <c r="E8" s="180">
        <v>4</v>
      </c>
      <c r="F8" s="180">
        <v>5</v>
      </c>
      <c r="G8" s="181">
        <v>6</v>
      </c>
    </row>
    <row r="9" spans="1:7" ht="15.75" x14ac:dyDescent="0.25">
      <c r="A9" s="251" t="s">
        <v>8</v>
      </c>
      <c r="B9" s="381" t="s">
        <v>9</v>
      </c>
      <c r="C9" s="275" t="s">
        <v>10</v>
      </c>
      <c r="D9" s="275">
        <v>85</v>
      </c>
      <c r="E9" s="275">
        <v>1</v>
      </c>
      <c r="F9" s="104">
        <f>CEILING(D9/35,1)</f>
        <v>3</v>
      </c>
      <c r="G9" s="10">
        <f>CEILING(D9/20,1)</f>
        <v>5</v>
      </c>
    </row>
    <row r="10" spans="1:7" ht="15.75" x14ac:dyDescent="0.25">
      <c r="A10" s="208" t="s">
        <v>28</v>
      </c>
      <c r="B10" s="382"/>
      <c r="C10" s="384" t="s">
        <v>11</v>
      </c>
      <c r="D10" s="204">
        <v>61</v>
      </c>
      <c r="E10" s="204">
        <v>1</v>
      </c>
      <c r="F10" s="204">
        <f t="shared" ref="F10:F40" si="0">CEILING(D10/35,1)</f>
        <v>2</v>
      </c>
      <c r="G10" s="205">
        <f t="shared" ref="G10:G40" si="1">CEILING(D10/20,1)</f>
        <v>4</v>
      </c>
    </row>
    <row r="11" spans="1:7" ht="15.75" x14ac:dyDescent="0.25">
      <c r="A11" s="209" t="s">
        <v>164</v>
      </c>
      <c r="B11" s="382"/>
      <c r="C11" s="384"/>
      <c r="D11" s="7">
        <v>30</v>
      </c>
      <c r="E11" s="7">
        <v>1</v>
      </c>
      <c r="F11" s="291">
        <f t="shared" si="0"/>
        <v>1</v>
      </c>
      <c r="G11" s="8">
        <f t="shared" si="1"/>
        <v>2</v>
      </c>
    </row>
    <row r="12" spans="1:7" ht="15.75" x14ac:dyDescent="0.25">
      <c r="A12" s="209" t="s">
        <v>165</v>
      </c>
      <c r="B12" s="382"/>
      <c r="C12" s="384"/>
      <c r="D12" s="7">
        <v>31</v>
      </c>
      <c r="E12" s="7">
        <v>1</v>
      </c>
      <c r="F12" s="291">
        <f t="shared" si="0"/>
        <v>1</v>
      </c>
      <c r="G12" s="8">
        <f t="shared" si="1"/>
        <v>2</v>
      </c>
    </row>
    <row r="13" spans="1:7" ht="15.75" x14ac:dyDescent="0.25">
      <c r="A13" s="208" t="s">
        <v>28</v>
      </c>
      <c r="B13" s="382"/>
      <c r="C13" s="384" t="s">
        <v>12</v>
      </c>
      <c r="D13" s="204">
        <v>89</v>
      </c>
      <c r="E13" s="204">
        <v>1</v>
      </c>
      <c r="F13" s="204">
        <f t="shared" si="0"/>
        <v>3</v>
      </c>
      <c r="G13" s="205">
        <f t="shared" si="1"/>
        <v>5</v>
      </c>
    </row>
    <row r="14" spans="1:7" ht="15.75" x14ac:dyDescent="0.25">
      <c r="A14" s="209" t="s">
        <v>164</v>
      </c>
      <c r="B14" s="382"/>
      <c r="C14" s="384"/>
      <c r="D14" s="7">
        <v>40</v>
      </c>
      <c r="E14" s="7">
        <v>1</v>
      </c>
      <c r="F14" s="291">
        <f t="shared" si="0"/>
        <v>2</v>
      </c>
      <c r="G14" s="8">
        <f t="shared" si="1"/>
        <v>2</v>
      </c>
    </row>
    <row r="15" spans="1:7" ht="16.5" thickBot="1" x14ac:dyDescent="0.3">
      <c r="A15" s="210" t="s">
        <v>165</v>
      </c>
      <c r="B15" s="383"/>
      <c r="C15" s="385"/>
      <c r="D15" s="12">
        <v>55</v>
      </c>
      <c r="E15" s="313">
        <v>1</v>
      </c>
      <c r="F15" s="289">
        <f t="shared" si="0"/>
        <v>2</v>
      </c>
      <c r="G15" s="286">
        <f t="shared" si="1"/>
        <v>3</v>
      </c>
    </row>
    <row r="16" spans="1:7" ht="15.75" x14ac:dyDescent="0.25">
      <c r="A16" s="251" t="s">
        <v>8</v>
      </c>
      <c r="B16" s="381" t="s">
        <v>13</v>
      </c>
      <c r="C16" s="104" t="s">
        <v>10</v>
      </c>
      <c r="D16" s="104">
        <v>115</v>
      </c>
      <c r="E16" s="104">
        <v>1</v>
      </c>
      <c r="F16" s="104">
        <f t="shared" si="0"/>
        <v>4</v>
      </c>
      <c r="G16" s="10">
        <f t="shared" si="1"/>
        <v>6</v>
      </c>
    </row>
    <row r="17" spans="1:7" ht="15.75" x14ac:dyDescent="0.25">
      <c r="A17" s="208" t="s">
        <v>28</v>
      </c>
      <c r="B17" s="382"/>
      <c r="C17" s="204"/>
      <c r="D17" s="204">
        <v>95</v>
      </c>
      <c r="E17" s="204">
        <v>1</v>
      </c>
      <c r="F17" s="204">
        <f t="shared" si="0"/>
        <v>3</v>
      </c>
      <c r="G17" s="205">
        <f t="shared" si="1"/>
        <v>5</v>
      </c>
    </row>
    <row r="18" spans="1:7" ht="15.75" x14ac:dyDescent="0.25">
      <c r="A18" s="209" t="s">
        <v>166</v>
      </c>
      <c r="B18" s="382"/>
      <c r="C18" s="106" t="s">
        <v>11</v>
      </c>
      <c r="D18" s="106">
        <v>85</v>
      </c>
      <c r="E18" s="291">
        <v>1</v>
      </c>
      <c r="F18" s="291">
        <f t="shared" si="0"/>
        <v>3</v>
      </c>
      <c r="G18" s="8">
        <f t="shared" si="1"/>
        <v>5</v>
      </c>
    </row>
    <row r="19" spans="1:7" ht="16.5" thickBot="1" x14ac:dyDescent="0.3">
      <c r="A19" s="210" t="s">
        <v>167</v>
      </c>
      <c r="B19" s="383"/>
      <c r="C19" s="12"/>
      <c r="D19" s="12">
        <v>32</v>
      </c>
      <c r="E19" s="292">
        <v>1</v>
      </c>
      <c r="F19" s="292">
        <f t="shared" si="0"/>
        <v>1</v>
      </c>
      <c r="G19" s="13">
        <f t="shared" si="1"/>
        <v>2</v>
      </c>
    </row>
    <row r="20" spans="1:7" ht="15.75" x14ac:dyDescent="0.25">
      <c r="A20" s="225" t="s">
        <v>14</v>
      </c>
      <c r="B20" s="378" t="s">
        <v>9</v>
      </c>
      <c r="C20" s="104" t="s">
        <v>10</v>
      </c>
      <c r="D20" s="104">
        <v>85</v>
      </c>
      <c r="E20" s="293">
        <v>1</v>
      </c>
      <c r="F20" s="293">
        <f t="shared" si="0"/>
        <v>3</v>
      </c>
      <c r="G20" s="14">
        <f t="shared" si="1"/>
        <v>5</v>
      </c>
    </row>
    <row r="21" spans="1:7" ht="15.75" x14ac:dyDescent="0.25">
      <c r="A21" s="207" t="s">
        <v>28</v>
      </c>
      <c r="B21" s="379"/>
      <c r="C21" s="364" t="s">
        <v>11</v>
      </c>
      <c r="D21" s="203">
        <v>75</v>
      </c>
      <c r="E21" s="203">
        <v>1</v>
      </c>
      <c r="F21" s="204">
        <f t="shared" si="0"/>
        <v>3</v>
      </c>
      <c r="G21" s="205">
        <f t="shared" si="1"/>
        <v>4</v>
      </c>
    </row>
    <row r="22" spans="1:7" ht="15.75" x14ac:dyDescent="0.25">
      <c r="A22" s="305" t="s">
        <v>195</v>
      </c>
      <c r="B22" s="379"/>
      <c r="C22" s="365"/>
      <c r="D22" s="224">
        <v>53</v>
      </c>
      <c r="E22" s="224">
        <v>1</v>
      </c>
      <c r="F22" s="291">
        <f t="shared" si="0"/>
        <v>2</v>
      </c>
      <c r="G22" s="8">
        <f t="shared" si="1"/>
        <v>3</v>
      </c>
    </row>
    <row r="23" spans="1:7" ht="15.75" x14ac:dyDescent="0.25">
      <c r="A23" s="305" t="s">
        <v>196</v>
      </c>
      <c r="B23" s="379"/>
      <c r="C23" s="386"/>
      <c r="D23" s="102">
        <v>12</v>
      </c>
      <c r="E23" s="102">
        <v>1</v>
      </c>
      <c r="F23" s="291">
        <f t="shared" si="0"/>
        <v>1</v>
      </c>
      <c r="G23" s="8">
        <f t="shared" si="1"/>
        <v>1</v>
      </c>
    </row>
    <row r="24" spans="1:7" ht="15.75" x14ac:dyDescent="0.25">
      <c r="A24" s="206" t="s">
        <v>28</v>
      </c>
      <c r="B24" s="379"/>
      <c r="C24" s="364" t="s">
        <v>12</v>
      </c>
      <c r="D24" s="203">
        <v>61</v>
      </c>
      <c r="E24" s="203">
        <v>1</v>
      </c>
      <c r="F24" s="204">
        <f t="shared" si="0"/>
        <v>2</v>
      </c>
      <c r="G24" s="205">
        <f t="shared" si="1"/>
        <v>4</v>
      </c>
    </row>
    <row r="25" spans="1:7" ht="15.75" x14ac:dyDescent="0.25">
      <c r="A25" s="155" t="s">
        <v>15</v>
      </c>
      <c r="B25" s="379"/>
      <c r="C25" s="365"/>
      <c r="D25" s="106">
        <v>12</v>
      </c>
      <c r="E25" s="106">
        <v>1</v>
      </c>
      <c r="F25" s="291">
        <f t="shared" si="0"/>
        <v>1</v>
      </c>
      <c r="G25" s="8">
        <f t="shared" si="1"/>
        <v>1</v>
      </c>
    </row>
    <row r="26" spans="1:7" ht="15.75" x14ac:dyDescent="0.25">
      <c r="A26" s="155" t="s">
        <v>16</v>
      </c>
      <c r="B26" s="379"/>
      <c r="C26" s="365"/>
      <c r="D26" s="106">
        <v>14</v>
      </c>
      <c r="E26" s="106">
        <v>1</v>
      </c>
      <c r="F26" s="291">
        <f t="shared" si="0"/>
        <v>1</v>
      </c>
      <c r="G26" s="8">
        <f t="shared" si="1"/>
        <v>1</v>
      </c>
    </row>
    <row r="27" spans="1:7" ht="16.5" thickBot="1" x14ac:dyDescent="0.3">
      <c r="A27" s="156" t="s">
        <v>17</v>
      </c>
      <c r="B27" s="380"/>
      <c r="C27" s="366"/>
      <c r="D27" s="12">
        <v>35</v>
      </c>
      <c r="E27" s="289">
        <v>1</v>
      </c>
      <c r="F27" s="289">
        <f t="shared" si="0"/>
        <v>1</v>
      </c>
      <c r="G27" s="286">
        <f t="shared" si="1"/>
        <v>2</v>
      </c>
    </row>
    <row r="28" spans="1:7" ht="24" customHeight="1" x14ac:dyDescent="0.25">
      <c r="A28" s="223" t="s">
        <v>18</v>
      </c>
      <c r="B28" s="375" t="s">
        <v>9</v>
      </c>
      <c r="C28" s="15" t="s">
        <v>10</v>
      </c>
      <c r="D28" s="104">
        <v>15</v>
      </c>
      <c r="E28" s="104">
        <v>1</v>
      </c>
      <c r="F28" s="104">
        <f t="shared" si="0"/>
        <v>1</v>
      </c>
      <c r="G28" s="10">
        <f t="shared" si="1"/>
        <v>1</v>
      </c>
    </row>
    <row r="29" spans="1:7" ht="15.75" x14ac:dyDescent="0.25">
      <c r="A29" s="172" t="s">
        <v>194</v>
      </c>
      <c r="B29" s="376"/>
      <c r="C29" s="97" t="s">
        <v>11</v>
      </c>
      <c r="D29" s="106">
        <v>8</v>
      </c>
      <c r="E29" s="291">
        <v>1</v>
      </c>
      <c r="F29" s="291">
        <f t="shared" si="0"/>
        <v>1</v>
      </c>
      <c r="G29" s="8">
        <f t="shared" si="1"/>
        <v>1</v>
      </c>
    </row>
    <row r="30" spans="1:7" ht="15.75" x14ac:dyDescent="0.25">
      <c r="A30" s="211" t="s">
        <v>28</v>
      </c>
      <c r="B30" s="376"/>
      <c r="C30" s="364" t="s">
        <v>12</v>
      </c>
      <c r="D30" s="204">
        <v>15</v>
      </c>
      <c r="E30" s="204">
        <v>1</v>
      </c>
      <c r="F30" s="204">
        <f t="shared" si="0"/>
        <v>1</v>
      </c>
      <c r="G30" s="205">
        <f t="shared" si="1"/>
        <v>1</v>
      </c>
    </row>
    <row r="31" spans="1:7" ht="15.75" x14ac:dyDescent="0.25">
      <c r="A31" s="28" t="s">
        <v>19</v>
      </c>
      <c r="B31" s="376"/>
      <c r="C31" s="365"/>
      <c r="D31" s="106">
        <v>8</v>
      </c>
      <c r="E31" s="291">
        <v>1</v>
      </c>
      <c r="F31" s="291">
        <f t="shared" si="0"/>
        <v>1</v>
      </c>
      <c r="G31" s="8">
        <f t="shared" si="1"/>
        <v>1</v>
      </c>
    </row>
    <row r="32" spans="1:7" ht="16.5" thickBot="1" x14ac:dyDescent="0.3">
      <c r="A32" s="157" t="s">
        <v>20</v>
      </c>
      <c r="B32" s="377"/>
      <c r="C32" s="366"/>
      <c r="D32" s="12">
        <v>7</v>
      </c>
      <c r="E32" s="292">
        <v>1</v>
      </c>
      <c r="F32" s="292">
        <f t="shared" si="0"/>
        <v>1</v>
      </c>
      <c r="G32" s="13">
        <f t="shared" si="1"/>
        <v>1</v>
      </c>
    </row>
    <row r="33" spans="1:7" ht="15.75" x14ac:dyDescent="0.25">
      <c r="A33" s="233" t="s">
        <v>21</v>
      </c>
      <c r="B33" s="373" t="s">
        <v>9</v>
      </c>
      <c r="C33" s="102" t="s">
        <v>10</v>
      </c>
      <c r="D33" s="102">
        <v>15</v>
      </c>
      <c r="E33" s="9">
        <v>1</v>
      </c>
      <c r="F33" s="293">
        <f t="shared" si="0"/>
        <v>1</v>
      </c>
      <c r="G33" s="14">
        <f t="shared" si="1"/>
        <v>1</v>
      </c>
    </row>
    <row r="34" spans="1:7" ht="15.75" x14ac:dyDescent="0.25">
      <c r="A34" s="28" t="s">
        <v>192</v>
      </c>
      <c r="B34" s="373"/>
      <c r="C34" s="106" t="s">
        <v>11</v>
      </c>
      <c r="D34" s="102">
        <v>8</v>
      </c>
      <c r="E34" s="106">
        <v>1</v>
      </c>
      <c r="F34" s="291">
        <f t="shared" si="0"/>
        <v>1</v>
      </c>
      <c r="G34" s="8">
        <f t="shared" si="1"/>
        <v>1</v>
      </c>
    </row>
    <row r="35" spans="1:7" ht="24.75" thickBot="1" x14ac:dyDescent="0.3">
      <c r="A35" s="306" t="s">
        <v>193</v>
      </c>
      <c r="B35" s="374"/>
      <c r="C35" s="17" t="s">
        <v>12</v>
      </c>
      <c r="D35" s="11">
        <v>7</v>
      </c>
      <c r="E35" s="290">
        <v>1</v>
      </c>
      <c r="F35" s="289">
        <f t="shared" si="0"/>
        <v>1</v>
      </c>
      <c r="G35" s="286">
        <f t="shared" si="1"/>
        <v>1</v>
      </c>
    </row>
    <row r="36" spans="1:7" ht="15.75" x14ac:dyDescent="0.25">
      <c r="A36" s="223" t="s">
        <v>64</v>
      </c>
      <c r="B36" s="371" t="s">
        <v>9</v>
      </c>
      <c r="C36" s="130" t="s">
        <v>10</v>
      </c>
      <c r="D36" s="77">
        <v>15</v>
      </c>
      <c r="E36" s="77">
        <v>1</v>
      </c>
      <c r="F36" s="104">
        <f t="shared" si="0"/>
        <v>1</v>
      </c>
      <c r="G36" s="10">
        <f t="shared" si="1"/>
        <v>1</v>
      </c>
    </row>
    <row r="37" spans="1:7" ht="15.75" x14ac:dyDescent="0.25">
      <c r="A37" s="188" t="s">
        <v>65</v>
      </c>
      <c r="B37" s="372"/>
      <c r="C37" s="131" t="s">
        <v>11</v>
      </c>
      <c r="D37" s="283">
        <v>6</v>
      </c>
      <c r="E37" s="300">
        <v>1</v>
      </c>
      <c r="F37" s="291">
        <f t="shared" si="0"/>
        <v>1</v>
      </c>
      <c r="G37" s="8">
        <f t="shared" si="1"/>
        <v>1</v>
      </c>
    </row>
    <row r="38" spans="1:7" ht="16.5" thickBot="1" x14ac:dyDescent="0.3">
      <c r="A38" s="29" t="s">
        <v>65</v>
      </c>
      <c r="B38" s="372"/>
      <c r="C38" s="135" t="s">
        <v>12</v>
      </c>
      <c r="D38" s="281">
        <v>7</v>
      </c>
      <c r="E38" s="301">
        <v>1</v>
      </c>
      <c r="F38" s="292">
        <f t="shared" si="0"/>
        <v>1</v>
      </c>
      <c r="G38" s="13">
        <f t="shared" si="1"/>
        <v>1</v>
      </c>
    </row>
    <row r="39" spans="1:7" ht="15.75" x14ac:dyDescent="0.25">
      <c r="A39" s="367" t="s">
        <v>64</v>
      </c>
      <c r="B39" s="369" t="s">
        <v>13</v>
      </c>
      <c r="C39" s="130" t="s">
        <v>10</v>
      </c>
      <c r="D39" s="77">
        <v>15</v>
      </c>
      <c r="E39" s="77">
        <v>1</v>
      </c>
      <c r="F39" s="104">
        <f t="shared" si="0"/>
        <v>1</v>
      </c>
      <c r="G39" s="10">
        <f t="shared" si="1"/>
        <v>1</v>
      </c>
    </row>
    <row r="40" spans="1:7" ht="16.5" thickBot="1" x14ac:dyDescent="0.3">
      <c r="A40" s="368"/>
      <c r="B40" s="370"/>
      <c r="C40" s="308" t="s">
        <v>11</v>
      </c>
      <c r="D40" s="296">
        <v>5</v>
      </c>
      <c r="E40" s="301">
        <v>1</v>
      </c>
      <c r="F40" s="292">
        <f t="shared" si="0"/>
        <v>1</v>
      </c>
      <c r="G40" s="13">
        <f t="shared" si="1"/>
        <v>1</v>
      </c>
    </row>
    <row r="41" spans="1:7" x14ac:dyDescent="0.25">
      <c r="A41" s="158" t="s">
        <v>22</v>
      </c>
      <c r="B41" s="18"/>
    </row>
    <row r="42" spans="1:7" x14ac:dyDescent="0.25">
      <c r="A42" s="85" t="s">
        <v>23</v>
      </c>
      <c r="B42" s="18"/>
      <c r="G42" s="19"/>
    </row>
    <row r="43" spans="1:7" x14ac:dyDescent="0.25">
      <c r="A43" s="85"/>
      <c r="B43" s="18"/>
      <c r="G43" s="19"/>
    </row>
    <row r="44" spans="1:7" x14ac:dyDescent="0.25">
      <c r="A44" s="85"/>
      <c r="B44" s="18"/>
      <c r="G44" s="19"/>
    </row>
  </sheetData>
  <mergeCells count="21">
    <mergeCell ref="A1:G1"/>
    <mergeCell ref="A8:B8"/>
    <mergeCell ref="A2:G2"/>
    <mergeCell ref="A6:B7"/>
    <mergeCell ref="C6:C7"/>
    <mergeCell ref="D6:D7"/>
    <mergeCell ref="E6:G6"/>
    <mergeCell ref="A4:G4"/>
    <mergeCell ref="B20:B27"/>
    <mergeCell ref="B9:B15"/>
    <mergeCell ref="C24:C27"/>
    <mergeCell ref="C10:C12"/>
    <mergeCell ref="C13:C15"/>
    <mergeCell ref="B16:B19"/>
    <mergeCell ref="C21:C23"/>
    <mergeCell ref="C30:C32"/>
    <mergeCell ref="A39:A40"/>
    <mergeCell ref="B39:B40"/>
    <mergeCell ref="B36:B38"/>
    <mergeCell ref="B33:B35"/>
    <mergeCell ref="B28:B3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4"/>
  <sheetViews>
    <sheetView topLeftCell="A103" workbookViewId="0">
      <selection activeCell="L117" sqref="L116:L117"/>
    </sheetView>
  </sheetViews>
  <sheetFormatPr defaultRowHeight="15" x14ac:dyDescent="0.25"/>
  <cols>
    <col min="1" max="1" width="30" style="161" customWidth="1"/>
    <col min="2" max="2" width="4.28515625" style="23" customWidth="1"/>
    <col min="3" max="3" width="4.42578125" style="23" customWidth="1"/>
    <col min="4" max="4" width="9.85546875" style="21" customWidth="1"/>
    <col min="5" max="5" width="7.85546875" style="20" customWidth="1"/>
    <col min="6" max="6" width="7.42578125" style="20" customWidth="1"/>
    <col min="7" max="7" width="8" style="20" customWidth="1"/>
    <col min="8" max="8" width="10.42578125" style="20" customWidth="1"/>
  </cols>
  <sheetData>
    <row r="1" spans="1:9" ht="15.75" x14ac:dyDescent="0.25">
      <c r="A1" s="387" t="s">
        <v>200</v>
      </c>
      <c r="B1" s="387"/>
      <c r="C1" s="387"/>
      <c r="D1" s="387"/>
      <c r="E1" s="387"/>
      <c r="F1" s="387"/>
      <c r="G1" s="387"/>
      <c r="H1" s="387"/>
      <c r="I1" s="99"/>
    </row>
    <row r="2" spans="1:9" ht="15.75" x14ac:dyDescent="0.25">
      <c r="A2" s="387" t="s">
        <v>152</v>
      </c>
      <c r="B2" s="387"/>
      <c r="C2" s="387"/>
      <c r="D2" s="387"/>
      <c r="E2" s="387"/>
      <c r="F2" s="387"/>
      <c r="G2" s="387"/>
      <c r="H2" s="387"/>
      <c r="I2" s="99"/>
    </row>
    <row r="3" spans="1:9" ht="15.75" x14ac:dyDescent="0.25">
      <c r="A3" s="160"/>
      <c r="B3" s="199"/>
      <c r="C3" s="199"/>
      <c r="D3" s="3"/>
      <c r="E3" s="3"/>
      <c r="F3" s="3"/>
      <c r="G3" s="3"/>
    </row>
    <row r="4" spans="1:9" ht="15.75" x14ac:dyDescent="0.25">
      <c r="A4" s="387" t="s">
        <v>156</v>
      </c>
      <c r="B4" s="387"/>
      <c r="C4" s="387"/>
      <c r="D4" s="387"/>
      <c r="E4" s="387"/>
      <c r="F4" s="387"/>
      <c r="G4" s="387"/>
      <c r="H4" s="387"/>
    </row>
    <row r="5" spans="1:9" ht="15.75" thickBot="1" x14ac:dyDescent="0.3"/>
    <row r="6" spans="1:9" ht="15" customHeight="1" x14ac:dyDescent="0.25">
      <c r="A6" s="407" t="s">
        <v>1</v>
      </c>
      <c r="B6" s="408"/>
      <c r="C6" s="411" t="s">
        <v>2</v>
      </c>
      <c r="D6" s="397" t="s">
        <v>3</v>
      </c>
      <c r="E6" s="413" t="s">
        <v>4</v>
      </c>
      <c r="F6" s="413"/>
      <c r="G6" s="413"/>
      <c r="H6" s="414"/>
    </row>
    <row r="7" spans="1:9" ht="21" x14ac:dyDescent="0.25">
      <c r="A7" s="409"/>
      <c r="B7" s="410"/>
      <c r="C7" s="412"/>
      <c r="D7" s="398"/>
      <c r="E7" s="125" t="s">
        <v>24</v>
      </c>
      <c r="F7" s="125" t="s">
        <v>6</v>
      </c>
      <c r="G7" s="125" t="s">
        <v>25</v>
      </c>
      <c r="H7" s="126" t="s">
        <v>26</v>
      </c>
    </row>
    <row r="8" spans="1:9" ht="15.75" thickBot="1" x14ac:dyDescent="0.3">
      <c r="A8" s="400">
        <v>1</v>
      </c>
      <c r="B8" s="401"/>
      <c r="C8" s="127">
        <v>2</v>
      </c>
      <c r="D8" s="128">
        <v>3</v>
      </c>
      <c r="E8" s="128">
        <v>4</v>
      </c>
      <c r="F8" s="128">
        <v>5</v>
      </c>
      <c r="G8" s="128">
        <v>6</v>
      </c>
      <c r="H8" s="129">
        <v>7</v>
      </c>
    </row>
    <row r="9" spans="1:9" ht="15.75" x14ac:dyDescent="0.25">
      <c r="A9" s="245" t="s">
        <v>27</v>
      </c>
      <c r="B9" s="371" t="s">
        <v>9</v>
      </c>
      <c r="C9" s="130" t="s">
        <v>10</v>
      </c>
      <c r="D9" s="77">
        <v>90</v>
      </c>
      <c r="E9" s="78">
        <v>1</v>
      </c>
      <c r="F9" s="77">
        <f>CEILING(D9/35,1)</f>
        <v>3</v>
      </c>
      <c r="G9" s="77">
        <f>CEILING(D9/20,1)</f>
        <v>5</v>
      </c>
      <c r="H9" s="343"/>
    </row>
    <row r="10" spans="1:9" ht="15.75" x14ac:dyDescent="0.25">
      <c r="A10" s="211" t="s">
        <v>28</v>
      </c>
      <c r="B10" s="402"/>
      <c r="C10" s="404" t="s">
        <v>11</v>
      </c>
      <c r="D10" s="252">
        <v>72</v>
      </c>
      <c r="E10" s="235">
        <v>1</v>
      </c>
      <c r="F10" s="235">
        <f t="shared" ref="F10:F73" si="0">CEILING(D10/35,1)</f>
        <v>3</v>
      </c>
      <c r="G10" s="235">
        <f t="shared" ref="G10:G73" si="1">CEILING(D10/20,1)</f>
        <v>4</v>
      </c>
      <c r="H10" s="247"/>
    </row>
    <row r="11" spans="1:9" ht="15.75" x14ac:dyDescent="0.25">
      <c r="A11" s="246" t="s">
        <v>177</v>
      </c>
      <c r="B11" s="402"/>
      <c r="C11" s="405"/>
      <c r="D11" s="283">
        <v>27</v>
      </c>
      <c r="E11" s="284">
        <v>1</v>
      </c>
      <c r="F11" s="300">
        <f t="shared" si="0"/>
        <v>1</v>
      </c>
      <c r="G11" s="300">
        <f t="shared" si="1"/>
        <v>2</v>
      </c>
      <c r="H11" s="344"/>
    </row>
    <row r="12" spans="1:9" ht="15.75" x14ac:dyDescent="0.25">
      <c r="A12" s="246" t="s">
        <v>29</v>
      </c>
      <c r="B12" s="402"/>
      <c r="C12" s="437"/>
      <c r="D12" s="284">
        <v>45</v>
      </c>
      <c r="E12" s="284">
        <v>1</v>
      </c>
      <c r="F12" s="300">
        <f t="shared" si="0"/>
        <v>2</v>
      </c>
      <c r="G12" s="300">
        <f t="shared" si="1"/>
        <v>3</v>
      </c>
      <c r="H12" s="344"/>
    </row>
    <row r="13" spans="1:9" ht="15.75" x14ac:dyDescent="0.25">
      <c r="A13" s="238" t="s">
        <v>28</v>
      </c>
      <c r="B13" s="402"/>
      <c r="C13" s="404" t="s">
        <v>12</v>
      </c>
      <c r="D13" s="235">
        <v>87</v>
      </c>
      <c r="E13" s="239">
        <v>1</v>
      </c>
      <c r="F13" s="235">
        <f t="shared" si="0"/>
        <v>3</v>
      </c>
      <c r="G13" s="235">
        <f t="shared" si="1"/>
        <v>5</v>
      </c>
      <c r="H13" s="247"/>
    </row>
    <row r="14" spans="1:9" ht="15.75" x14ac:dyDescent="0.25">
      <c r="A14" s="162" t="s">
        <v>29</v>
      </c>
      <c r="B14" s="402"/>
      <c r="C14" s="405"/>
      <c r="D14" s="284">
        <v>46</v>
      </c>
      <c r="E14" s="280">
        <v>1</v>
      </c>
      <c r="F14" s="300">
        <f t="shared" si="0"/>
        <v>2</v>
      </c>
      <c r="G14" s="300">
        <f t="shared" si="1"/>
        <v>3</v>
      </c>
      <c r="H14" s="344"/>
    </row>
    <row r="15" spans="1:9" ht="15.75" x14ac:dyDescent="0.25">
      <c r="A15" s="163" t="s">
        <v>30</v>
      </c>
      <c r="B15" s="402"/>
      <c r="C15" s="405"/>
      <c r="D15" s="284">
        <v>13</v>
      </c>
      <c r="E15" s="280">
        <v>1</v>
      </c>
      <c r="F15" s="300">
        <f t="shared" si="0"/>
        <v>1</v>
      </c>
      <c r="G15" s="300">
        <f t="shared" si="1"/>
        <v>1</v>
      </c>
      <c r="H15" s="344"/>
    </row>
    <row r="16" spans="1:9" ht="16.5" thickBot="1" x14ac:dyDescent="0.3">
      <c r="A16" s="164" t="s">
        <v>31</v>
      </c>
      <c r="B16" s="403"/>
      <c r="C16" s="406"/>
      <c r="D16" s="294">
        <v>26</v>
      </c>
      <c r="E16" s="294">
        <v>1</v>
      </c>
      <c r="F16" s="294">
        <f t="shared" si="0"/>
        <v>1</v>
      </c>
      <c r="G16" s="294">
        <f t="shared" si="1"/>
        <v>2</v>
      </c>
      <c r="H16" s="345"/>
    </row>
    <row r="17" spans="1:8" ht="15.75" customHeight="1" x14ac:dyDescent="0.25">
      <c r="A17" s="251" t="s">
        <v>32</v>
      </c>
      <c r="B17" s="371" t="s">
        <v>9</v>
      </c>
      <c r="C17" s="130" t="s">
        <v>10</v>
      </c>
      <c r="D17" s="77">
        <v>60</v>
      </c>
      <c r="E17" s="77">
        <v>1</v>
      </c>
      <c r="F17" s="77">
        <f t="shared" si="0"/>
        <v>2</v>
      </c>
      <c r="G17" s="77">
        <f t="shared" si="1"/>
        <v>3</v>
      </c>
      <c r="H17" s="122"/>
    </row>
    <row r="18" spans="1:8" ht="15.75" customHeight="1" x14ac:dyDescent="0.25">
      <c r="A18" s="208" t="s">
        <v>28</v>
      </c>
      <c r="B18" s="402"/>
      <c r="C18" s="404" t="s">
        <v>11</v>
      </c>
      <c r="D18" s="252">
        <v>47</v>
      </c>
      <c r="E18" s="235">
        <v>1</v>
      </c>
      <c r="F18" s="235">
        <f t="shared" si="0"/>
        <v>2</v>
      </c>
      <c r="G18" s="235">
        <f t="shared" si="1"/>
        <v>3</v>
      </c>
      <c r="H18" s="266"/>
    </row>
    <row r="19" spans="1:8" ht="15.75" customHeight="1" x14ac:dyDescent="0.25">
      <c r="A19" s="209" t="s">
        <v>179</v>
      </c>
      <c r="B19" s="402"/>
      <c r="C19" s="405"/>
      <c r="D19" s="302">
        <v>12</v>
      </c>
      <c r="E19" s="300">
        <v>1</v>
      </c>
      <c r="F19" s="300">
        <f t="shared" si="0"/>
        <v>1</v>
      </c>
      <c r="G19" s="300">
        <f t="shared" si="1"/>
        <v>1</v>
      </c>
      <c r="H19" s="123"/>
    </row>
    <row r="20" spans="1:8" ht="15.75" x14ac:dyDescent="0.25">
      <c r="A20" s="209" t="s">
        <v>178</v>
      </c>
      <c r="B20" s="402"/>
      <c r="C20" s="437"/>
      <c r="D20" s="300">
        <v>33</v>
      </c>
      <c r="E20" s="300">
        <v>1</v>
      </c>
      <c r="F20" s="300">
        <f t="shared" si="0"/>
        <v>1</v>
      </c>
      <c r="G20" s="300">
        <f t="shared" si="1"/>
        <v>2</v>
      </c>
      <c r="H20" s="123"/>
    </row>
    <row r="21" spans="1:8" ht="16.5" thickBot="1" x14ac:dyDescent="0.3">
      <c r="A21" s="210" t="s">
        <v>178</v>
      </c>
      <c r="B21" s="403"/>
      <c r="C21" s="308" t="s">
        <v>12</v>
      </c>
      <c r="D21" s="296">
        <v>29</v>
      </c>
      <c r="E21" s="301">
        <v>1</v>
      </c>
      <c r="F21" s="301">
        <f t="shared" si="0"/>
        <v>1</v>
      </c>
      <c r="G21" s="301">
        <f t="shared" si="1"/>
        <v>2</v>
      </c>
      <c r="H21" s="124"/>
    </row>
    <row r="22" spans="1:8" ht="21.75" customHeight="1" x14ac:dyDescent="0.25">
      <c r="A22" s="248" t="s">
        <v>32</v>
      </c>
      <c r="B22" s="415" t="s">
        <v>13</v>
      </c>
      <c r="C22" s="134" t="s">
        <v>10</v>
      </c>
      <c r="D22" s="283">
        <v>45</v>
      </c>
      <c r="E22" s="283">
        <v>1</v>
      </c>
      <c r="F22" s="302">
        <f t="shared" si="0"/>
        <v>2</v>
      </c>
      <c r="G22" s="302">
        <f t="shared" si="1"/>
        <v>3</v>
      </c>
      <c r="H22" s="249"/>
    </row>
    <row r="23" spans="1:8" ht="21.75" customHeight="1" x14ac:dyDescent="0.25">
      <c r="A23" s="237" t="s">
        <v>28</v>
      </c>
      <c r="B23" s="416"/>
      <c r="C23" s="404" t="s">
        <v>11</v>
      </c>
      <c r="D23" s="235">
        <v>36</v>
      </c>
      <c r="E23" s="235">
        <v>1</v>
      </c>
      <c r="F23" s="235">
        <f t="shared" si="0"/>
        <v>2</v>
      </c>
      <c r="G23" s="235">
        <f t="shared" si="1"/>
        <v>2</v>
      </c>
      <c r="H23" s="236"/>
    </row>
    <row r="24" spans="1:8" ht="26.25" customHeight="1" x14ac:dyDescent="0.25">
      <c r="A24" s="16" t="s">
        <v>168</v>
      </c>
      <c r="B24" s="416"/>
      <c r="C24" s="405"/>
      <c r="D24" s="284">
        <v>13</v>
      </c>
      <c r="E24" s="284">
        <v>1</v>
      </c>
      <c r="F24" s="300">
        <f t="shared" si="0"/>
        <v>1</v>
      </c>
      <c r="G24" s="300">
        <f t="shared" si="1"/>
        <v>1</v>
      </c>
      <c r="H24" s="234"/>
    </row>
    <row r="25" spans="1:8" ht="26.25" customHeight="1" thickBot="1" x14ac:dyDescent="0.3">
      <c r="A25" s="263" t="s">
        <v>169</v>
      </c>
      <c r="B25" s="417"/>
      <c r="C25" s="405"/>
      <c r="D25" s="280">
        <v>23</v>
      </c>
      <c r="E25" s="280">
        <v>1</v>
      </c>
      <c r="F25" s="294">
        <f t="shared" si="0"/>
        <v>1</v>
      </c>
      <c r="G25" s="294">
        <f t="shared" si="1"/>
        <v>2</v>
      </c>
      <c r="H25" s="264"/>
    </row>
    <row r="26" spans="1:8" ht="15.75" x14ac:dyDescent="0.25">
      <c r="A26" s="212" t="s">
        <v>154</v>
      </c>
      <c r="B26" s="418" t="s">
        <v>9</v>
      </c>
      <c r="C26" s="130" t="s">
        <v>10</v>
      </c>
      <c r="D26" s="77">
        <v>60</v>
      </c>
      <c r="E26" s="77">
        <v>1</v>
      </c>
      <c r="F26" s="77">
        <f t="shared" si="0"/>
        <v>2</v>
      </c>
      <c r="G26" s="77">
        <f t="shared" si="1"/>
        <v>3</v>
      </c>
      <c r="H26" s="122">
        <f>CEILING(D26/25,1)</f>
        <v>3</v>
      </c>
    </row>
    <row r="27" spans="1:8" ht="15.75" x14ac:dyDescent="0.25">
      <c r="A27" s="421" t="s">
        <v>33</v>
      </c>
      <c r="B27" s="419"/>
      <c r="C27" s="131" t="s">
        <v>11</v>
      </c>
      <c r="D27" s="283">
        <v>51</v>
      </c>
      <c r="E27" s="300">
        <v>1</v>
      </c>
      <c r="F27" s="300">
        <f t="shared" si="0"/>
        <v>2</v>
      </c>
      <c r="G27" s="300">
        <f t="shared" si="1"/>
        <v>3</v>
      </c>
      <c r="H27" s="123">
        <f t="shared" ref="H27:H68" si="2">CEILING(D27/25,1)</f>
        <v>3</v>
      </c>
    </row>
    <row r="28" spans="1:8" ht="16.5" thickBot="1" x14ac:dyDescent="0.3">
      <c r="A28" s="422"/>
      <c r="B28" s="420"/>
      <c r="C28" s="133" t="s">
        <v>12</v>
      </c>
      <c r="D28" s="282">
        <v>49</v>
      </c>
      <c r="E28" s="296">
        <v>1</v>
      </c>
      <c r="F28" s="301">
        <f t="shared" si="0"/>
        <v>2</v>
      </c>
      <c r="G28" s="301">
        <f t="shared" si="1"/>
        <v>3</v>
      </c>
      <c r="H28" s="124">
        <f t="shared" si="2"/>
        <v>2</v>
      </c>
    </row>
    <row r="29" spans="1:8" ht="15.75" customHeight="1" x14ac:dyDescent="0.25">
      <c r="A29" s="423" t="s">
        <v>34</v>
      </c>
      <c r="B29" s="419" t="s">
        <v>9</v>
      </c>
      <c r="C29" s="134" t="s">
        <v>10</v>
      </c>
      <c r="D29" s="283">
        <v>15</v>
      </c>
      <c r="E29" s="283">
        <v>1</v>
      </c>
      <c r="F29" s="302">
        <f t="shared" si="0"/>
        <v>1</v>
      </c>
      <c r="G29" s="302">
        <f t="shared" si="1"/>
        <v>1</v>
      </c>
      <c r="H29" s="333">
        <f t="shared" si="2"/>
        <v>1</v>
      </c>
    </row>
    <row r="30" spans="1:8" ht="15.75" x14ac:dyDescent="0.25">
      <c r="A30" s="424"/>
      <c r="B30" s="419"/>
      <c r="C30" s="134" t="s">
        <v>11</v>
      </c>
      <c r="D30" s="283">
        <v>13</v>
      </c>
      <c r="E30" s="283">
        <v>1</v>
      </c>
      <c r="F30" s="300">
        <f t="shared" si="0"/>
        <v>1</v>
      </c>
      <c r="G30" s="300">
        <f t="shared" si="1"/>
        <v>1</v>
      </c>
      <c r="H30" s="123">
        <f t="shared" si="2"/>
        <v>1</v>
      </c>
    </row>
    <row r="31" spans="1:8" ht="16.5" thickBot="1" x14ac:dyDescent="0.3">
      <c r="A31" s="424"/>
      <c r="B31" s="419"/>
      <c r="C31" s="140" t="s">
        <v>12</v>
      </c>
      <c r="D31" s="281">
        <v>10</v>
      </c>
      <c r="E31" s="281">
        <v>1</v>
      </c>
      <c r="F31" s="294">
        <f t="shared" si="0"/>
        <v>1</v>
      </c>
      <c r="G31" s="294">
        <f t="shared" si="1"/>
        <v>1</v>
      </c>
      <c r="H31" s="175">
        <f t="shared" si="2"/>
        <v>1</v>
      </c>
    </row>
    <row r="32" spans="1:8" ht="15.75" customHeight="1" x14ac:dyDescent="0.25">
      <c r="A32" s="425" t="s">
        <v>157</v>
      </c>
      <c r="B32" s="418" t="s">
        <v>9</v>
      </c>
      <c r="C32" s="130" t="s">
        <v>10</v>
      </c>
      <c r="D32" s="77">
        <v>30</v>
      </c>
      <c r="E32" s="77">
        <v>1</v>
      </c>
      <c r="F32" s="77">
        <f t="shared" si="0"/>
        <v>1</v>
      </c>
      <c r="G32" s="77">
        <f t="shared" si="1"/>
        <v>2</v>
      </c>
      <c r="H32" s="122">
        <f t="shared" si="2"/>
        <v>2</v>
      </c>
    </row>
    <row r="33" spans="1:8" ht="15.75" x14ac:dyDescent="0.25">
      <c r="A33" s="424"/>
      <c r="B33" s="426"/>
      <c r="C33" s="307" t="s">
        <v>11</v>
      </c>
      <c r="D33" s="302">
        <v>31</v>
      </c>
      <c r="E33" s="302">
        <v>1</v>
      </c>
      <c r="F33" s="300">
        <f t="shared" si="0"/>
        <v>1</v>
      </c>
      <c r="G33" s="300">
        <f t="shared" si="1"/>
        <v>2</v>
      </c>
      <c r="H33" s="123">
        <f t="shared" si="2"/>
        <v>2</v>
      </c>
    </row>
    <row r="34" spans="1:8" ht="16.5" thickBot="1" x14ac:dyDescent="0.3">
      <c r="A34" s="368"/>
      <c r="B34" s="427"/>
      <c r="C34" s="308" t="s">
        <v>12</v>
      </c>
      <c r="D34" s="296">
        <v>17</v>
      </c>
      <c r="E34" s="296">
        <v>1</v>
      </c>
      <c r="F34" s="301">
        <f t="shared" si="0"/>
        <v>1</v>
      </c>
      <c r="G34" s="301">
        <f t="shared" si="1"/>
        <v>1</v>
      </c>
      <c r="H34" s="124">
        <f t="shared" si="2"/>
        <v>1</v>
      </c>
    </row>
    <row r="35" spans="1:8" ht="15.75" x14ac:dyDescent="0.25">
      <c r="A35" s="428" t="s">
        <v>35</v>
      </c>
      <c r="B35" s="419" t="s">
        <v>9</v>
      </c>
      <c r="C35" s="134" t="s">
        <v>10</v>
      </c>
      <c r="D35" s="283">
        <v>35</v>
      </c>
      <c r="E35" s="283">
        <v>1</v>
      </c>
      <c r="F35" s="302">
        <f t="shared" si="0"/>
        <v>1</v>
      </c>
      <c r="G35" s="302">
        <f t="shared" si="1"/>
        <v>2</v>
      </c>
      <c r="H35" s="333">
        <f t="shared" si="2"/>
        <v>2</v>
      </c>
    </row>
    <row r="36" spans="1:8" ht="15.75" x14ac:dyDescent="0.25">
      <c r="A36" s="429"/>
      <c r="B36" s="426"/>
      <c r="C36" s="131" t="s">
        <v>11</v>
      </c>
      <c r="D36" s="283">
        <v>30</v>
      </c>
      <c r="E36" s="284">
        <v>1</v>
      </c>
      <c r="F36" s="300">
        <f t="shared" si="0"/>
        <v>1</v>
      </c>
      <c r="G36" s="300">
        <f t="shared" si="1"/>
        <v>2</v>
      </c>
      <c r="H36" s="123">
        <f t="shared" si="2"/>
        <v>2</v>
      </c>
    </row>
    <row r="37" spans="1:8" ht="16.5" thickBot="1" x14ac:dyDescent="0.3">
      <c r="A37" s="429"/>
      <c r="B37" s="426"/>
      <c r="C37" s="135" t="s">
        <v>12</v>
      </c>
      <c r="D37" s="281">
        <v>12</v>
      </c>
      <c r="E37" s="280">
        <v>1</v>
      </c>
      <c r="F37" s="294">
        <f t="shared" si="0"/>
        <v>1</v>
      </c>
      <c r="G37" s="294">
        <f t="shared" si="1"/>
        <v>1</v>
      </c>
      <c r="H37" s="175">
        <f t="shared" si="2"/>
        <v>1</v>
      </c>
    </row>
    <row r="38" spans="1:8" ht="15.75" x14ac:dyDescent="0.25">
      <c r="A38" s="430" t="s">
        <v>36</v>
      </c>
      <c r="B38" s="418" t="s">
        <v>9</v>
      </c>
      <c r="C38" s="130" t="s">
        <v>10</v>
      </c>
      <c r="D38" s="77">
        <v>15</v>
      </c>
      <c r="E38" s="77">
        <v>1</v>
      </c>
      <c r="F38" s="77">
        <f t="shared" si="0"/>
        <v>1</v>
      </c>
      <c r="G38" s="77">
        <f t="shared" si="1"/>
        <v>1</v>
      </c>
      <c r="H38" s="122">
        <f t="shared" si="2"/>
        <v>1</v>
      </c>
    </row>
    <row r="39" spans="1:8" ht="15.75" x14ac:dyDescent="0.25">
      <c r="A39" s="428"/>
      <c r="B39" s="419"/>
      <c r="C39" s="131" t="s">
        <v>11</v>
      </c>
      <c r="D39" s="302">
        <v>9</v>
      </c>
      <c r="E39" s="300">
        <v>1</v>
      </c>
      <c r="F39" s="300">
        <f t="shared" si="0"/>
        <v>1</v>
      </c>
      <c r="G39" s="300">
        <f t="shared" si="1"/>
        <v>1</v>
      </c>
      <c r="H39" s="123">
        <f t="shared" si="2"/>
        <v>1</v>
      </c>
    </row>
    <row r="40" spans="1:8" ht="16.5" thickBot="1" x14ac:dyDescent="0.3">
      <c r="A40" s="431"/>
      <c r="B40" s="420"/>
      <c r="C40" s="133" t="s">
        <v>12</v>
      </c>
      <c r="D40" s="296">
        <v>7</v>
      </c>
      <c r="E40" s="296">
        <v>1</v>
      </c>
      <c r="F40" s="301">
        <f t="shared" si="0"/>
        <v>1</v>
      </c>
      <c r="G40" s="301">
        <f t="shared" si="1"/>
        <v>1</v>
      </c>
      <c r="H40" s="124">
        <f t="shared" si="2"/>
        <v>1</v>
      </c>
    </row>
    <row r="41" spans="1:8" ht="15.75" customHeight="1" x14ac:dyDescent="0.25">
      <c r="A41" s="428" t="s">
        <v>37</v>
      </c>
      <c r="B41" s="402" t="s">
        <v>9</v>
      </c>
      <c r="C41" s="136" t="s">
        <v>10</v>
      </c>
      <c r="D41" s="283">
        <v>45</v>
      </c>
      <c r="E41" s="283">
        <v>1</v>
      </c>
      <c r="F41" s="302">
        <f t="shared" si="0"/>
        <v>2</v>
      </c>
      <c r="G41" s="302">
        <f t="shared" si="1"/>
        <v>3</v>
      </c>
      <c r="H41" s="333">
        <f t="shared" si="2"/>
        <v>2</v>
      </c>
    </row>
    <row r="42" spans="1:8" ht="15.75" x14ac:dyDescent="0.25">
      <c r="A42" s="429"/>
      <c r="B42" s="402"/>
      <c r="C42" s="137" t="s">
        <v>11</v>
      </c>
      <c r="D42" s="283">
        <v>38</v>
      </c>
      <c r="E42" s="284">
        <v>1</v>
      </c>
      <c r="F42" s="300">
        <f t="shared" si="0"/>
        <v>2</v>
      </c>
      <c r="G42" s="300">
        <f t="shared" si="1"/>
        <v>2</v>
      </c>
      <c r="H42" s="123">
        <f t="shared" si="2"/>
        <v>2</v>
      </c>
    </row>
    <row r="43" spans="1:8" ht="16.5" thickBot="1" x14ac:dyDescent="0.3">
      <c r="A43" s="429"/>
      <c r="B43" s="372"/>
      <c r="C43" s="141" t="s">
        <v>12</v>
      </c>
      <c r="D43" s="281">
        <v>18</v>
      </c>
      <c r="E43" s="280">
        <v>1</v>
      </c>
      <c r="F43" s="294">
        <f t="shared" si="0"/>
        <v>1</v>
      </c>
      <c r="G43" s="294">
        <f t="shared" si="1"/>
        <v>1</v>
      </c>
      <c r="H43" s="175">
        <f t="shared" si="2"/>
        <v>1</v>
      </c>
    </row>
    <row r="44" spans="1:8" ht="15.75" x14ac:dyDescent="0.25">
      <c r="A44" s="430" t="s">
        <v>38</v>
      </c>
      <c r="B44" s="418" t="s">
        <v>9</v>
      </c>
      <c r="C44" s="130" t="s">
        <v>10</v>
      </c>
      <c r="D44" s="77">
        <v>60</v>
      </c>
      <c r="E44" s="77">
        <v>1</v>
      </c>
      <c r="F44" s="77">
        <f t="shared" si="0"/>
        <v>2</v>
      </c>
      <c r="G44" s="77">
        <f t="shared" si="1"/>
        <v>3</v>
      </c>
      <c r="H44" s="122">
        <f t="shared" si="2"/>
        <v>3</v>
      </c>
    </row>
    <row r="45" spans="1:8" ht="15.75" x14ac:dyDescent="0.25">
      <c r="A45" s="428"/>
      <c r="B45" s="419"/>
      <c r="C45" s="131" t="s">
        <v>11</v>
      </c>
      <c r="D45" s="283">
        <v>41</v>
      </c>
      <c r="E45" s="300">
        <v>1</v>
      </c>
      <c r="F45" s="300">
        <f t="shared" si="0"/>
        <v>2</v>
      </c>
      <c r="G45" s="300">
        <f t="shared" si="1"/>
        <v>3</v>
      </c>
      <c r="H45" s="123">
        <f t="shared" si="2"/>
        <v>2</v>
      </c>
    </row>
    <row r="46" spans="1:8" ht="16.5" thickBot="1" x14ac:dyDescent="0.3">
      <c r="A46" s="431"/>
      <c r="B46" s="420"/>
      <c r="C46" s="133" t="s">
        <v>12</v>
      </c>
      <c r="D46" s="282">
        <v>32</v>
      </c>
      <c r="E46" s="296">
        <v>1</v>
      </c>
      <c r="F46" s="301">
        <f t="shared" si="0"/>
        <v>1</v>
      </c>
      <c r="G46" s="301">
        <f t="shared" si="1"/>
        <v>2</v>
      </c>
      <c r="H46" s="124">
        <f t="shared" si="2"/>
        <v>2</v>
      </c>
    </row>
    <row r="47" spans="1:8" ht="15.75" x14ac:dyDescent="0.25">
      <c r="A47" s="428" t="s">
        <v>39</v>
      </c>
      <c r="B47" s="419" t="s">
        <v>9</v>
      </c>
      <c r="C47" s="134" t="s">
        <v>10</v>
      </c>
      <c r="D47" s="283">
        <v>15</v>
      </c>
      <c r="E47" s="283">
        <v>1</v>
      </c>
      <c r="F47" s="302">
        <f t="shared" si="0"/>
        <v>1</v>
      </c>
      <c r="G47" s="302">
        <f t="shared" si="1"/>
        <v>1</v>
      </c>
      <c r="H47" s="333">
        <f t="shared" si="2"/>
        <v>1</v>
      </c>
    </row>
    <row r="48" spans="1:8" ht="15.75" x14ac:dyDescent="0.25">
      <c r="A48" s="428"/>
      <c r="B48" s="419"/>
      <c r="C48" s="131" t="s">
        <v>11</v>
      </c>
      <c r="D48" s="283">
        <v>6</v>
      </c>
      <c r="E48" s="284">
        <v>1</v>
      </c>
      <c r="F48" s="300">
        <f t="shared" si="0"/>
        <v>1</v>
      </c>
      <c r="G48" s="300">
        <f t="shared" si="1"/>
        <v>1</v>
      </c>
      <c r="H48" s="123">
        <f t="shared" si="2"/>
        <v>1</v>
      </c>
    </row>
    <row r="49" spans="1:8" ht="16.5" thickBot="1" x14ac:dyDescent="0.3">
      <c r="A49" s="428"/>
      <c r="B49" s="419"/>
      <c r="C49" s="140" t="s">
        <v>12</v>
      </c>
      <c r="D49" s="281">
        <v>7</v>
      </c>
      <c r="E49" s="281">
        <v>1</v>
      </c>
      <c r="F49" s="294">
        <f t="shared" si="0"/>
        <v>1</v>
      </c>
      <c r="G49" s="294">
        <f t="shared" si="1"/>
        <v>1</v>
      </c>
      <c r="H49" s="175">
        <f t="shared" si="2"/>
        <v>1</v>
      </c>
    </row>
    <row r="50" spans="1:8" ht="15.75" x14ac:dyDescent="0.25">
      <c r="A50" s="425" t="s">
        <v>40</v>
      </c>
      <c r="B50" s="418" t="s">
        <v>9</v>
      </c>
      <c r="C50" s="39" t="s">
        <v>10</v>
      </c>
      <c r="D50" s="103">
        <v>25</v>
      </c>
      <c r="E50" s="103">
        <v>1</v>
      </c>
      <c r="F50" s="77">
        <f t="shared" si="0"/>
        <v>1</v>
      </c>
      <c r="G50" s="77">
        <f t="shared" si="1"/>
        <v>2</v>
      </c>
      <c r="H50" s="122">
        <f t="shared" si="2"/>
        <v>1</v>
      </c>
    </row>
    <row r="51" spans="1:8" ht="16.5" thickBot="1" x14ac:dyDescent="0.3">
      <c r="A51" s="432"/>
      <c r="B51" s="420"/>
      <c r="C51" s="114" t="s">
        <v>11</v>
      </c>
      <c r="D51" s="40">
        <v>14</v>
      </c>
      <c r="E51" s="40">
        <v>1</v>
      </c>
      <c r="F51" s="301">
        <f t="shared" si="0"/>
        <v>1</v>
      </c>
      <c r="G51" s="301">
        <f t="shared" si="1"/>
        <v>1</v>
      </c>
      <c r="H51" s="124">
        <f t="shared" si="2"/>
        <v>1</v>
      </c>
    </row>
    <row r="52" spans="1:8" ht="15.75" x14ac:dyDescent="0.25">
      <c r="A52" s="428" t="s">
        <v>41</v>
      </c>
      <c r="B52" s="419" t="s">
        <v>9</v>
      </c>
      <c r="C52" s="134" t="s">
        <v>10</v>
      </c>
      <c r="D52" s="283">
        <v>20</v>
      </c>
      <c r="E52" s="283">
        <v>1</v>
      </c>
      <c r="F52" s="302">
        <f t="shared" si="0"/>
        <v>1</v>
      </c>
      <c r="G52" s="302">
        <f t="shared" si="1"/>
        <v>1</v>
      </c>
      <c r="H52" s="333">
        <f t="shared" si="2"/>
        <v>1</v>
      </c>
    </row>
    <row r="53" spans="1:8" ht="15.75" x14ac:dyDescent="0.25">
      <c r="A53" s="428"/>
      <c r="B53" s="419"/>
      <c r="C53" s="131" t="s">
        <v>11</v>
      </c>
      <c r="D53" s="283">
        <v>14</v>
      </c>
      <c r="E53" s="284">
        <v>1</v>
      </c>
      <c r="F53" s="300">
        <f t="shared" si="0"/>
        <v>1</v>
      </c>
      <c r="G53" s="300">
        <f t="shared" si="1"/>
        <v>1</v>
      </c>
      <c r="H53" s="123">
        <f t="shared" si="2"/>
        <v>1</v>
      </c>
    </row>
    <row r="54" spans="1:8" ht="16.5" thickBot="1" x14ac:dyDescent="0.3">
      <c r="A54" s="428"/>
      <c r="B54" s="419"/>
      <c r="C54" s="140" t="s">
        <v>12</v>
      </c>
      <c r="D54" s="281">
        <v>13</v>
      </c>
      <c r="E54" s="281">
        <v>1</v>
      </c>
      <c r="F54" s="294">
        <f t="shared" si="0"/>
        <v>1</v>
      </c>
      <c r="G54" s="294">
        <f t="shared" si="1"/>
        <v>1</v>
      </c>
      <c r="H54" s="175">
        <f t="shared" si="2"/>
        <v>1</v>
      </c>
    </row>
    <row r="55" spans="1:8" ht="15.75" x14ac:dyDescent="0.25">
      <c r="A55" s="139" t="s">
        <v>155</v>
      </c>
      <c r="B55" s="418" t="s">
        <v>13</v>
      </c>
      <c r="C55" s="130" t="s">
        <v>10</v>
      </c>
      <c r="D55" s="77">
        <v>30</v>
      </c>
      <c r="E55" s="77">
        <v>1</v>
      </c>
      <c r="F55" s="77">
        <f t="shared" si="0"/>
        <v>1</v>
      </c>
      <c r="G55" s="77">
        <f t="shared" si="1"/>
        <v>2</v>
      </c>
      <c r="H55" s="122">
        <f t="shared" si="2"/>
        <v>2</v>
      </c>
    </row>
    <row r="56" spans="1:8" ht="16.5" thickBot="1" x14ac:dyDescent="0.3">
      <c r="A56" s="219" t="s">
        <v>33</v>
      </c>
      <c r="B56" s="420"/>
      <c r="C56" s="132" t="s">
        <v>11</v>
      </c>
      <c r="D56" s="282">
        <v>31</v>
      </c>
      <c r="E56" s="301">
        <v>1</v>
      </c>
      <c r="F56" s="301">
        <f t="shared" si="0"/>
        <v>1</v>
      </c>
      <c r="G56" s="301">
        <f t="shared" si="1"/>
        <v>2</v>
      </c>
      <c r="H56" s="124">
        <f t="shared" si="2"/>
        <v>2</v>
      </c>
    </row>
    <row r="57" spans="1:8" ht="15.75" x14ac:dyDescent="0.25">
      <c r="A57" s="423" t="s">
        <v>42</v>
      </c>
      <c r="B57" s="215"/>
      <c r="C57" s="134" t="s">
        <v>10</v>
      </c>
      <c r="D57" s="283">
        <v>15</v>
      </c>
      <c r="E57" s="283">
        <v>1</v>
      </c>
      <c r="F57" s="302">
        <f t="shared" si="0"/>
        <v>1</v>
      </c>
      <c r="G57" s="302">
        <f t="shared" si="1"/>
        <v>1</v>
      </c>
      <c r="H57" s="333">
        <f t="shared" si="2"/>
        <v>1</v>
      </c>
    </row>
    <row r="58" spans="1:8" ht="16.5" thickBot="1" x14ac:dyDescent="0.3">
      <c r="A58" s="423"/>
      <c r="B58" s="215" t="s">
        <v>13</v>
      </c>
      <c r="C58" s="140" t="s">
        <v>11</v>
      </c>
      <c r="D58" s="281">
        <v>15</v>
      </c>
      <c r="E58" s="281">
        <v>1</v>
      </c>
      <c r="F58" s="294">
        <f t="shared" si="0"/>
        <v>1</v>
      </c>
      <c r="G58" s="294">
        <f t="shared" si="1"/>
        <v>1</v>
      </c>
      <c r="H58" s="175">
        <f t="shared" si="2"/>
        <v>1</v>
      </c>
    </row>
    <row r="59" spans="1:8" ht="15.75" x14ac:dyDescent="0.25">
      <c r="A59" s="425" t="s">
        <v>43</v>
      </c>
      <c r="B59" s="108" t="s">
        <v>13</v>
      </c>
      <c r="C59" s="130" t="s">
        <v>10</v>
      </c>
      <c r="D59" s="77">
        <v>5</v>
      </c>
      <c r="E59" s="77">
        <v>1</v>
      </c>
      <c r="F59" s="77">
        <f t="shared" si="0"/>
        <v>1</v>
      </c>
      <c r="G59" s="77">
        <f t="shared" si="1"/>
        <v>1</v>
      </c>
      <c r="H59" s="122">
        <f t="shared" si="2"/>
        <v>1</v>
      </c>
    </row>
    <row r="60" spans="1:8" ht="16.5" thickBot="1" x14ac:dyDescent="0.3">
      <c r="A60" s="432"/>
      <c r="B60" s="218" t="s">
        <v>13</v>
      </c>
      <c r="C60" s="133" t="s">
        <v>11</v>
      </c>
      <c r="D60" s="282">
        <v>18</v>
      </c>
      <c r="E60" s="301">
        <v>1</v>
      </c>
      <c r="F60" s="301">
        <f t="shared" si="0"/>
        <v>1</v>
      </c>
      <c r="G60" s="301">
        <f t="shared" si="1"/>
        <v>1</v>
      </c>
      <c r="H60" s="124">
        <f t="shared" si="2"/>
        <v>1</v>
      </c>
    </row>
    <row r="61" spans="1:8" ht="15.75" x14ac:dyDescent="0.25">
      <c r="A61" s="423" t="s">
        <v>35</v>
      </c>
      <c r="B61" s="202" t="s">
        <v>13</v>
      </c>
      <c r="C61" s="134" t="s">
        <v>10</v>
      </c>
      <c r="D61" s="283">
        <v>5</v>
      </c>
      <c r="E61" s="283">
        <v>1</v>
      </c>
      <c r="F61" s="302">
        <f t="shared" si="0"/>
        <v>1</v>
      </c>
      <c r="G61" s="302">
        <f t="shared" si="1"/>
        <v>1</v>
      </c>
      <c r="H61" s="333">
        <f t="shared" si="2"/>
        <v>1</v>
      </c>
    </row>
    <row r="62" spans="1:8" ht="16.5" thickBot="1" x14ac:dyDescent="0.3">
      <c r="A62" s="423"/>
      <c r="B62" s="201"/>
      <c r="C62" s="140" t="s">
        <v>11</v>
      </c>
      <c r="D62" s="281">
        <v>5</v>
      </c>
      <c r="E62" s="281">
        <v>1</v>
      </c>
      <c r="F62" s="294">
        <f t="shared" si="0"/>
        <v>1</v>
      </c>
      <c r="G62" s="294">
        <f t="shared" si="1"/>
        <v>1</v>
      </c>
      <c r="H62" s="175">
        <f t="shared" si="2"/>
        <v>1</v>
      </c>
    </row>
    <row r="63" spans="1:8" ht="15.75" x14ac:dyDescent="0.25">
      <c r="A63" s="425" t="s">
        <v>39</v>
      </c>
      <c r="B63" s="108" t="s">
        <v>13</v>
      </c>
      <c r="C63" s="130" t="s">
        <v>10</v>
      </c>
      <c r="D63" s="77">
        <v>5</v>
      </c>
      <c r="E63" s="77">
        <v>1</v>
      </c>
      <c r="F63" s="77">
        <f t="shared" si="0"/>
        <v>1</v>
      </c>
      <c r="G63" s="77">
        <f t="shared" si="1"/>
        <v>1</v>
      </c>
      <c r="H63" s="122">
        <f t="shared" si="2"/>
        <v>1</v>
      </c>
    </row>
    <row r="64" spans="1:8" ht="16.5" thickBot="1" x14ac:dyDescent="0.3">
      <c r="A64" s="432"/>
      <c r="B64" s="109" t="s">
        <v>13</v>
      </c>
      <c r="C64" s="138" t="s">
        <v>11</v>
      </c>
      <c r="D64" s="282">
        <v>2</v>
      </c>
      <c r="E64" s="301">
        <v>1</v>
      </c>
      <c r="F64" s="301">
        <f t="shared" si="0"/>
        <v>1</v>
      </c>
      <c r="G64" s="301">
        <f t="shared" si="1"/>
        <v>1</v>
      </c>
      <c r="H64" s="124">
        <f t="shared" si="2"/>
        <v>1</v>
      </c>
    </row>
    <row r="65" spans="1:8" ht="15.75" x14ac:dyDescent="0.25">
      <c r="A65" s="428" t="s">
        <v>36</v>
      </c>
      <c r="B65" s="419" t="s">
        <v>13</v>
      </c>
      <c r="C65" s="136" t="s">
        <v>10</v>
      </c>
      <c r="D65" s="283">
        <v>15</v>
      </c>
      <c r="E65" s="283">
        <v>1</v>
      </c>
      <c r="F65" s="302">
        <f t="shared" si="0"/>
        <v>1</v>
      </c>
      <c r="G65" s="302">
        <f t="shared" si="1"/>
        <v>1</v>
      </c>
      <c r="H65" s="333">
        <f t="shared" si="2"/>
        <v>1</v>
      </c>
    </row>
    <row r="66" spans="1:8" ht="16.5" thickBot="1" x14ac:dyDescent="0.3">
      <c r="A66" s="429"/>
      <c r="B66" s="426"/>
      <c r="C66" s="141" t="s">
        <v>11</v>
      </c>
      <c r="D66" s="281">
        <v>32</v>
      </c>
      <c r="E66" s="280">
        <v>1</v>
      </c>
      <c r="F66" s="294">
        <f t="shared" si="0"/>
        <v>1</v>
      </c>
      <c r="G66" s="294">
        <f t="shared" si="1"/>
        <v>2</v>
      </c>
      <c r="H66" s="175">
        <f t="shared" si="2"/>
        <v>2</v>
      </c>
    </row>
    <row r="67" spans="1:8" ht="15.75" x14ac:dyDescent="0.25">
      <c r="A67" s="430" t="s">
        <v>38</v>
      </c>
      <c r="B67" s="418" t="s">
        <v>13</v>
      </c>
      <c r="C67" s="130" t="s">
        <v>10</v>
      </c>
      <c r="D67" s="77">
        <v>15</v>
      </c>
      <c r="E67" s="77">
        <v>1</v>
      </c>
      <c r="F67" s="77">
        <f t="shared" si="0"/>
        <v>1</v>
      </c>
      <c r="G67" s="77">
        <f t="shared" si="1"/>
        <v>1</v>
      </c>
      <c r="H67" s="122">
        <f t="shared" si="2"/>
        <v>1</v>
      </c>
    </row>
    <row r="68" spans="1:8" ht="16.5" thickBot="1" x14ac:dyDescent="0.3">
      <c r="A68" s="436"/>
      <c r="B68" s="427"/>
      <c r="C68" s="132" t="s">
        <v>11</v>
      </c>
      <c r="D68" s="282">
        <v>19</v>
      </c>
      <c r="E68" s="301">
        <v>1</v>
      </c>
      <c r="F68" s="301">
        <f t="shared" si="0"/>
        <v>1</v>
      </c>
      <c r="G68" s="301">
        <f t="shared" si="1"/>
        <v>1</v>
      </c>
      <c r="H68" s="124">
        <f t="shared" si="2"/>
        <v>1</v>
      </c>
    </row>
    <row r="69" spans="1:8" ht="15.75" x14ac:dyDescent="0.25">
      <c r="A69" s="166" t="s">
        <v>44</v>
      </c>
      <c r="B69" s="419" t="s">
        <v>9</v>
      </c>
      <c r="C69" s="136" t="s">
        <v>10</v>
      </c>
      <c r="D69" s="283">
        <v>20</v>
      </c>
      <c r="E69" s="283">
        <v>1</v>
      </c>
      <c r="F69" s="302">
        <f t="shared" si="0"/>
        <v>1</v>
      </c>
      <c r="G69" s="302">
        <f t="shared" si="1"/>
        <v>1</v>
      </c>
      <c r="H69" s="144"/>
    </row>
    <row r="70" spans="1:8" ht="15.75" x14ac:dyDescent="0.25">
      <c r="A70" s="253" t="s">
        <v>28</v>
      </c>
      <c r="B70" s="419"/>
      <c r="C70" s="404" t="s">
        <v>11</v>
      </c>
      <c r="D70" s="252">
        <v>15</v>
      </c>
      <c r="E70" s="235">
        <v>1</v>
      </c>
      <c r="F70" s="235">
        <f t="shared" si="0"/>
        <v>1</v>
      </c>
      <c r="G70" s="235">
        <f t="shared" si="1"/>
        <v>1</v>
      </c>
      <c r="H70" s="244"/>
    </row>
    <row r="71" spans="1:8" ht="24" x14ac:dyDescent="0.25">
      <c r="A71" s="213" t="s">
        <v>180</v>
      </c>
      <c r="B71" s="419"/>
      <c r="C71" s="405"/>
      <c r="D71" s="283">
        <v>6</v>
      </c>
      <c r="E71" s="284">
        <v>1</v>
      </c>
      <c r="F71" s="300">
        <f t="shared" si="0"/>
        <v>1</v>
      </c>
      <c r="G71" s="300">
        <f t="shared" si="1"/>
        <v>1</v>
      </c>
      <c r="H71" s="151"/>
    </row>
    <row r="72" spans="1:8" ht="15.75" x14ac:dyDescent="0.25">
      <c r="A72" s="27" t="s">
        <v>174</v>
      </c>
      <c r="B72" s="426"/>
      <c r="C72" s="437"/>
      <c r="D72" s="283">
        <v>6</v>
      </c>
      <c r="E72" s="284">
        <v>1</v>
      </c>
      <c r="F72" s="300">
        <f t="shared" si="0"/>
        <v>1</v>
      </c>
      <c r="G72" s="300">
        <f t="shared" si="1"/>
        <v>1</v>
      </c>
      <c r="H72" s="151"/>
    </row>
    <row r="73" spans="1:8" ht="24.75" thickBot="1" x14ac:dyDescent="0.3">
      <c r="A73" s="262" t="s">
        <v>45</v>
      </c>
      <c r="B73" s="426"/>
      <c r="C73" s="140" t="s">
        <v>12</v>
      </c>
      <c r="D73" s="281">
        <v>6</v>
      </c>
      <c r="E73" s="281">
        <v>1</v>
      </c>
      <c r="F73" s="294">
        <f t="shared" si="0"/>
        <v>1</v>
      </c>
      <c r="G73" s="294">
        <f t="shared" si="1"/>
        <v>1</v>
      </c>
      <c r="H73" s="346"/>
    </row>
    <row r="74" spans="1:8" ht="15.75" x14ac:dyDescent="0.25">
      <c r="A74" s="170" t="s">
        <v>44</v>
      </c>
      <c r="B74" s="371" t="s">
        <v>13</v>
      </c>
      <c r="C74" s="143" t="s">
        <v>10</v>
      </c>
      <c r="D74" s="77">
        <v>10</v>
      </c>
      <c r="E74" s="77">
        <v>1</v>
      </c>
      <c r="F74" s="77">
        <f t="shared" ref="F74:F125" si="3">CEILING(D74/35,1)</f>
        <v>1</v>
      </c>
      <c r="G74" s="77">
        <f t="shared" ref="G74:G125" si="4">CEILING(D74/20,1)</f>
        <v>1</v>
      </c>
      <c r="H74" s="150"/>
    </row>
    <row r="75" spans="1:8" ht="16.5" thickBot="1" x14ac:dyDescent="0.3">
      <c r="A75" s="167" t="s">
        <v>172</v>
      </c>
      <c r="B75" s="403"/>
      <c r="C75" s="152" t="s">
        <v>11</v>
      </c>
      <c r="D75" s="282">
        <v>5</v>
      </c>
      <c r="E75" s="296">
        <v>1</v>
      </c>
      <c r="F75" s="301">
        <f t="shared" si="3"/>
        <v>1</v>
      </c>
      <c r="G75" s="301">
        <f t="shared" si="4"/>
        <v>1</v>
      </c>
      <c r="H75" s="146"/>
    </row>
    <row r="76" spans="1:8" ht="15.75" x14ac:dyDescent="0.25">
      <c r="A76" s="233" t="s">
        <v>46</v>
      </c>
      <c r="B76" s="402" t="s">
        <v>9</v>
      </c>
      <c r="C76" s="134" t="s">
        <v>10</v>
      </c>
      <c r="D76" s="283">
        <v>20</v>
      </c>
      <c r="E76" s="283">
        <v>1</v>
      </c>
      <c r="F76" s="302">
        <f t="shared" si="3"/>
        <v>1</v>
      </c>
      <c r="G76" s="302">
        <f t="shared" si="4"/>
        <v>1</v>
      </c>
      <c r="H76" s="144"/>
    </row>
    <row r="77" spans="1:8" ht="15.75" x14ac:dyDescent="0.25">
      <c r="A77" s="28" t="s">
        <v>181</v>
      </c>
      <c r="B77" s="372"/>
      <c r="C77" s="131" t="s">
        <v>11</v>
      </c>
      <c r="D77" s="283">
        <v>14</v>
      </c>
      <c r="E77" s="284">
        <v>1</v>
      </c>
      <c r="F77" s="300">
        <f t="shared" si="3"/>
        <v>1</v>
      </c>
      <c r="G77" s="300">
        <f t="shared" si="4"/>
        <v>1</v>
      </c>
      <c r="H77" s="151"/>
    </row>
    <row r="78" spans="1:8" ht="16.5" thickBot="1" x14ac:dyDescent="0.3">
      <c r="A78" s="351" t="s">
        <v>181</v>
      </c>
      <c r="B78" s="372"/>
      <c r="C78" s="135" t="s">
        <v>12</v>
      </c>
      <c r="D78" s="281">
        <v>7</v>
      </c>
      <c r="E78" s="280">
        <v>1</v>
      </c>
      <c r="F78" s="294">
        <f t="shared" si="3"/>
        <v>1</v>
      </c>
      <c r="G78" s="294">
        <f t="shared" si="4"/>
        <v>1</v>
      </c>
      <c r="H78" s="346"/>
    </row>
    <row r="79" spans="1:8" ht="15.75" x14ac:dyDescent="0.25">
      <c r="A79" s="233" t="s">
        <v>46</v>
      </c>
      <c r="B79" s="433" t="s">
        <v>13</v>
      </c>
      <c r="C79" s="130" t="s">
        <v>10</v>
      </c>
      <c r="D79" s="77">
        <v>15</v>
      </c>
      <c r="E79" s="77">
        <v>1</v>
      </c>
      <c r="F79" s="77">
        <f t="shared" si="3"/>
        <v>1</v>
      </c>
      <c r="G79" s="77">
        <f t="shared" si="4"/>
        <v>1</v>
      </c>
      <c r="H79" s="150"/>
    </row>
    <row r="80" spans="1:8" ht="15.75" x14ac:dyDescent="0.25">
      <c r="A80" s="211" t="s">
        <v>28</v>
      </c>
      <c r="B80" s="434"/>
      <c r="C80" s="404" t="s">
        <v>11</v>
      </c>
      <c r="D80" s="235">
        <v>9</v>
      </c>
      <c r="E80" s="235">
        <v>1</v>
      </c>
      <c r="F80" s="235">
        <f t="shared" si="3"/>
        <v>1</v>
      </c>
      <c r="G80" s="235">
        <f t="shared" si="4"/>
        <v>1</v>
      </c>
      <c r="H80" s="244"/>
    </row>
    <row r="81" spans="1:8" ht="15.75" x14ac:dyDescent="0.25">
      <c r="A81" s="28" t="s">
        <v>173</v>
      </c>
      <c r="B81" s="434"/>
      <c r="C81" s="405"/>
      <c r="D81" s="284">
        <v>1</v>
      </c>
      <c r="E81" s="300">
        <v>1</v>
      </c>
      <c r="F81" s="300">
        <f t="shared" si="3"/>
        <v>1</v>
      </c>
      <c r="G81" s="300">
        <f t="shared" si="4"/>
        <v>1</v>
      </c>
      <c r="H81" s="151"/>
    </row>
    <row r="82" spans="1:8" ht="16.5" thickBot="1" x14ac:dyDescent="0.3">
      <c r="A82" s="66" t="s">
        <v>174</v>
      </c>
      <c r="B82" s="435"/>
      <c r="C82" s="406"/>
      <c r="D82" s="285">
        <v>8</v>
      </c>
      <c r="E82" s="301">
        <v>1</v>
      </c>
      <c r="F82" s="301">
        <f t="shared" si="3"/>
        <v>1</v>
      </c>
      <c r="G82" s="301">
        <f t="shared" si="4"/>
        <v>1</v>
      </c>
      <c r="H82" s="146"/>
    </row>
    <row r="83" spans="1:8" ht="24" x14ac:dyDescent="0.25">
      <c r="A83" s="142" t="s">
        <v>47</v>
      </c>
      <c r="B83" s="371" t="s">
        <v>9</v>
      </c>
      <c r="C83" s="130" t="s">
        <v>10</v>
      </c>
      <c r="D83" s="77">
        <v>45</v>
      </c>
      <c r="E83" s="302">
        <v>1</v>
      </c>
      <c r="F83" s="302">
        <f t="shared" si="3"/>
        <v>2</v>
      </c>
      <c r="G83" s="302">
        <f t="shared" si="4"/>
        <v>3</v>
      </c>
      <c r="H83" s="144"/>
    </row>
    <row r="84" spans="1:8" ht="33.75" customHeight="1" x14ac:dyDescent="0.25">
      <c r="A84" s="254" t="s">
        <v>28</v>
      </c>
      <c r="B84" s="402"/>
      <c r="C84" s="404" t="s">
        <v>11</v>
      </c>
      <c r="D84" s="252">
        <v>66</v>
      </c>
      <c r="E84" s="252">
        <v>1</v>
      </c>
      <c r="F84" s="235">
        <f t="shared" si="3"/>
        <v>2</v>
      </c>
      <c r="G84" s="235">
        <f t="shared" si="4"/>
        <v>4</v>
      </c>
      <c r="H84" s="244"/>
    </row>
    <row r="85" spans="1:8" ht="15.75" x14ac:dyDescent="0.25">
      <c r="A85" s="165" t="s">
        <v>48</v>
      </c>
      <c r="B85" s="402"/>
      <c r="C85" s="405"/>
      <c r="D85" s="283">
        <v>24</v>
      </c>
      <c r="E85" s="283">
        <v>1</v>
      </c>
      <c r="F85" s="300">
        <f t="shared" si="3"/>
        <v>1</v>
      </c>
      <c r="G85" s="300">
        <f t="shared" si="4"/>
        <v>2</v>
      </c>
      <c r="H85" s="151"/>
    </row>
    <row r="86" spans="1:8" ht="15.75" x14ac:dyDescent="0.25">
      <c r="A86" s="165" t="s">
        <v>49</v>
      </c>
      <c r="B86" s="402"/>
      <c r="C86" s="437"/>
      <c r="D86" s="283">
        <v>45</v>
      </c>
      <c r="E86" s="283">
        <v>1</v>
      </c>
      <c r="F86" s="300">
        <f t="shared" si="3"/>
        <v>2</v>
      </c>
      <c r="G86" s="300">
        <f t="shared" si="4"/>
        <v>3</v>
      </c>
      <c r="H86" s="151"/>
    </row>
    <row r="87" spans="1:8" ht="15.75" x14ac:dyDescent="0.25">
      <c r="A87" s="350" t="s">
        <v>28</v>
      </c>
      <c r="B87" s="402"/>
      <c r="C87" s="404" t="s">
        <v>12</v>
      </c>
      <c r="D87" s="252">
        <v>46</v>
      </c>
      <c r="E87" s="252">
        <v>1</v>
      </c>
      <c r="F87" s="235">
        <f t="shared" si="3"/>
        <v>2</v>
      </c>
      <c r="G87" s="235">
        <f t="shared" si="4"/>
        <v>3</v>
      </c>
      <c r="H87" s="244"/>
    </row>
    <row r="88" spans="1:8" ht="15.75" x14ac:dyDescent="0.25">
      <c r="A88" s="165" t="s">
        <v>48</v>
      </c>
      <c r="B88" s="402"/>
      <c r="C88" s="405"/>
      <c r="D88" s="283">
        <v>23</v>
      </c>
      <c r="E88" s="284">
        <v>1</v>
      </c>
      <c r="F88" s="300">
        <f t="shared" si="3"/>
        <v>1</v>
      </c>
      <c r="G88" s="300">
        <f t="shared" si="4"/>
        <v>2</v>
      </c>
      <c r="H88" s="151"/>
    </row>
    <row r="89" spans="1:8" ht="16.5" thickBot="1" x14ac:dyDescent="0.3">
      <c r="A89" s="164" t="s">
        <v>49</v>
      </c>
      <c r="B89" s="370"/>
      <c r="C89" s="406"/>
      <c r="D89" s="282">
        <v>23</v>
      </c>
      <c r="E89" s="294">
        <v>1</v>
      </c>
      <c r="F89" s="294">
        <f t="shared" si="3"/>
        <v>1</v>
      </c>
      <c r="G89" s="294">
        <f t="shared" si="4"/>
        <v>2</v>
      </c>
      <c r="H89" s="346"/>
    </row>
    <row r="90" spans="1:8" ht="24" x14ac:dyDescent="0.25">
      <c r="A90" s="166" t="s">
        <v>50</v>
      </c>
      <c r="B90" s="438" t="s">
        <v>9</v>
      </c>
      <c r="C90" s="147" t="s">
        <v>10</v>
      </c>
      <c r="D90" s="148">
        <v>60</v>
      </c>
      <c r="E90" s="347">
        <v>1</v>
      </c>
      <c r="F90" s="77">
        <f t="shared" si="3"/>
        <v>2</v>
      </c>
      <c r="G90" s="77">
        <f t="shared" si="4"/>
        <v>3</v>
      </c>
      <c r="H90" s="348"/>
    </row>
    <row r="91" spans="1:8" ht="31.5" customHeight="1" x14ac:dyDescent="0.25">
      <c r="A91" s="253" t="s">
        <v>28</v>
      </c>
      <c r="B91" s="438"/>
      <c r="C91" s="440" t="s">
        <v>11</v>
      </c>
      <c r="D91" s="255">
        <v>43</v>
      </c>
      <c r="E91" s="255">
        <v>1</v>
      </c>
      <c r="F91" s="235">
        <f t="shared" si="3"/>
        <v>2</v>
      </c>
      <c r="G91" s="235">
        <f t="shared" si="4"/>
        <v>3</v>
      </c>
      <c r="H91" s="257"/>
    </row>
    <row r="92" spans="1:8" ht="24" x14ac:dyDescent="0.25">
      <c r="A92" s="200" t="s">
        <v>182</v>
      </c>
      <c r="B92" s="438"/>
      <c r="C92" s="441"/>
      <c r="D92" s="148">
        <v>19</v>
      </c>
      <c r="E92" s="148">
        <v>1</v>
      </c>
      <c r="F92" s="300">
        <f t="shared" si="3"/>
        <v>1</v>
      </c>
      <c r="G92" s="300">
        <f t="shared" si="4"/>
        <v>1</v>
      </c>
      <c r="H92" s="149"/>
    </row>
    <row r="93" spans="1:8" ht="15.75" x14ac:dyDescent="0.25">
      <c r="A93" s="27" t="s">
        <v>51</v>
      </c>
      <c r="B93" s="438"/>
      <c r="C93" s="442"/>
      <c r="D93" s="148">
        <v>24</v>
      </c>
      <c r="E93" s="148">
        <v>1</v>
      </c>
      <c r="F93" s="300">
        <f t="shared" si="3"/>
        <v>1</v>
      </c>
      <c r="G93" s="300">
        <f t="shared" si="4"/>
        <v>2</v>
      </c>
      <c r="H93" s="149"/>
    </row>
    <row r="94" spans="1:8" ht="15.75" x14ac:dyDescent="0.25">
      <c r="A94" s="256" t="s">
        <v>28</v>
      </c>
      <c r="B94" s="434"/>
      <c r="C94" s="404" t="s">
        <v>12</v>
      </c>
      <c r="D94" s="252">
        <v>60</v>
      </c>
      <c r="E94" s="235">
        <v>1</v>
      </c>
      <c r="F94" s="235">
        <f t="shared" si="3"/>
        <v>2</v>
      </c>
      <c r="G94" s="235">
        <f t="shared" si="4"/>
        <v>3</v>
      </c>
      <c r="H94" s="257"/>
    </row>
    <row r="95" spans="1:8" ht="15.75" x14ac:dyDescent="0.25">
      <c r="A95" s="27" t="s">
        <v>51</v>
      </c>
      <c r="B95" s="434"/>
      <c r="C95" s="405"/>
      <c r="D95" s="283">
        <v>36</v>
      </c>
      <c r="E95" s="300">
        <v>1</v>
      </c>
      <c r="F95" s="300">
        <f t="shared" si="3"/>
        <v>2</v>
      </c>
      <c r="G95" s="300">
        <f t="shared" si="4"/>
        <v>2</v>
      </c>
      <c r="H95" s="149"/>
    </row>
    <row r="96" spans="1:8" ht="25.5" x14ac:dyDescent="0.25">
      <c r="A96" s="27" t="s">
        <v>52</v>
      </c>
      <c r="B96" s="434"/>
      <c r="C96" s="405"/>
      <c r="D96" s="283">
        <v>10</v>
      </c>
      <c r="E96" s="300">
        <v>1</v>
      </c>
      <c r="F96" s="300">
        <f t="shared" si="3"/>
        <v>1</v>
      </c>
      <c r="G96" s="300">
        <f t="shared" si="4"/>
        <v>1</v>
      </c>
      <c r="H96" s="149"/>
    </row>
    <row r="97" spans="1:8" ht="16.5" thickBot="1" x14ac:dyDescent="0.3">
      <c r="A97" s="217" t="s">
        <v>53</v>
      </c>
      <c r="B97" s="439"/>
      <c r="C97" s="405"/>
      <c r="D97" s="281">
        <v>8</v>
      </c>
      <c r="E97" s="301">
        <v>1</v>
      </c>
      <c r="F97" s="301">
        <f t="shared" si="3"/>
        <v>1</v>
      </c>
      <c r="G97" s="301">
        <f t="shared" si="4"/>
        <v>1</v>
      </c>
      <c r="H97" s="349"/>
    </row>
    <row r="98" spans="1:8" ht="15.75" x14ac:dyDescent="0.25">
      <c r="A98" s="231" t="s">
        <v>54</v>
      </c>
      <c r="B98" s="418" t="s">
        <v>9</v>
      </c>
      <c r="C98" s="143" t="s">
        <v>10</v>
      </c>
      <c r="D98" s="77">
        <v>15</v>
      </c>
      <c r="E98" s="302">
        <v>1</v>
      </c>
      <c r="F98" s="302">
        <f t="shared" si="3"/>
        <v>1</v>
      </c>
      <c r="G98" s="302">
        <f t="shared" si="4"/>
        <v>1</v>
      </c>
      <c r="H98" s="144"/>
    </row>
    <row r="99" spans="1:8" ht="15.75" x14ac:dyDescent="0.25">
      <c r="A99" s="25" t="s">
        <v>183</v>
      </c>
      <c r="B99" s="402"/>
      <c r="C99" s="136" t="s">
        <v>11</v>
      </c>
      <c r="D99" s="283">
        <v>10</v>
      </c>
      <c r="E99" s="283">
        <v>1</v>
      </c>
      <c r="F99" s="300">
        <f t="shared" si="3"/>
        <v>1</v>
      </c>
      <c r="G99" s="300">
        <f t="shared" si="4"/>
        <v>1</v>
      </c>
      <c r="H99" s="151"/>
    </row>
    <row r="100" spans="1:8" ht="16.5" thickBot="1" x14ac:dyDescent="0.3">
      <c r="A100" s="167" t="s">
        <v>55</v>
      </c>
      <c r="B100" s="370"/>
      <c r="C100" s="152" t="s">
        <v>12</v>
      </c>
      <c r="D100" s="282">
        <v>6</v>
      </c>
      <c r="E100" s="295">
        <v>1</v>
      </c>
      <c r="F100" s="294">
        <f t="shared" si="3"/>
        <v>1</v>
      </c>
      <c r="G100" s="294">
        <f t="shared" si="4"/>
        <v>1</v>
      </c>
      <c r="H100" s="346"/>
    </row>
    <row r="101" spans="1:8" ht="15.75" x14ac:dyDescent="0.25">
      <c r="A101" s="168" t="s">
        <v>54</v>
      </c>
      <c r="B101" s="402" t="s">
        <v>13</v>
      </c>
      <c r="C101" s="134" t="s">
        <v>10</v>
      </c>
      <c r="D101" s="283">
        <v>20</v>
      </c>
      <c r="E101" s="77">
        <v>1</v>
      </c>
      <c r="F101" s="77">
        <f t="shared" si="3"/>
        <v>1</v>
      </c>
      <c r="G101" s="77">
        <f t="shared" si="4"/>
        <v>1</v>
      </c>
      <c r="H101" s="150"/>
    </row>
    <row r="102" spans="1:8" ht="16.5" thickBot="1" x14ac:dyDescent="0.3">
      <c r="A102" s="169" t="s">
        <v>56</v>
      </c>
      <c r="B102" s="402"/>
      <c r="C102" s="135" t="s">
        <v>11</v>
      </c>
      <c r="D102" s="281">
        <v>19</v>
      </c>
      <c r="E102" s="301">
        <v>1</v>
      </c>
      <c r="F102" s="301">
        <f t="shared" si="3"/>
        <v>1</v>
      </c>
      <c r="G102" s="301">
        <f t="shared" si="4"/>
        <v>1</v>
      </c>
      <c r="H102" s="146"/>
    </row>
    <row r="103" spans="1:8" ht="15.75" x14ac:dyDescent="0.25">
      <c r="A103" s="233" t="s">
        <v>57</v>
      </c>
      <c r="B103" s="418" t="s">
        <v>9</v>
      </c>
      <c r="C103" s="130" t="s">
        <v>10</v>
      </c>
      <c r="D103" s="77">
        <v>10</v>
      </c>
      <c r="E103" s="302">
        <v>1</v>
      </c>
      <c r="F103" s="302">
        <f t="shared" si="3"/>
        <v>1</v>
      </c>
      <c r="G103" s="302">
        <f t="shared" si="4"/>
        <v>1</v>
      </c>
      <c r="H103" s="144"/>
    </row>
    <row r="104" spans="1:8" ht="15.75" x14ac:dyDescent="0.25">
      <c r="A104" s="28" t="s">
        <v>184</v>
      </c>
      <c r="B104" s="419"/>
      <c r="C104" s="131" t="s">
        <v>11</v>
      </c>
      <c r="D104" s="283">
        <v>10</v>
      </c>
      <c r="E104" s="283">
        <v>1</v>
      </c>
      <c r="F104" s="300">
        <f t="shared" si="3"/>
        <v>1</v>
      </c>
      <c r="G104" s="300">
        <f t="shared" si="4"/>
        <v>1</v>
      </c>
      <c r="H104" s="151"/>
    </row>
    <row r="105" spans="1:8" ht="16.5" thickBot="1" x14ac:dyDescent="0.3">
      <c r="A105" s="351" t="s">
        <v>185</v>
      </c>
      <c r="B105" s="218"/>
      <c r="C105" s="133" t="s">
        <v>12</v>
      </c>
      <c r="D105" s="282">
        <v>13</v>
      </c>
      <c r="E105" s="295">
        <v>1</v>
      </c>
      <c r="F105" s="294">
        <f t="shared" si="3"/>
        <v>1</v>
      </c>
      <c r="G105" s="294">
        <f t="shared" si="4"/>
        <v>1</v>
      </c>
      <c r="H105" s="346"/>
    </row>
    <row r="106" spans="1:8" ht="15.75" x14ac:dyDescent="0.25">
      <c r="A106" s="232" t="s">
        <v>57</v>
      </c>
      <c r="B106" s="419" t="s">
        <v>13</v>
      </c>
      <c r="C106" s="134" t="s">
        <v>10</v>
      </c>
      <c r="D106" s="283">
        <v>15</v>
      </c>
      <c r="E106" s="77">
        <v>1</v>
      </c>
      <c r="F106" s="77">
        <f t="shared" si="3"/>
        <v>1</v>
      </c>
      <c r="G106" s="77">
        <f t="shared" si="4"/>
        <v>1</v>
      </c>
      <c r="H106" s="150"/>
    </row>
    <row r="107" spans="1:8" ht="16.5" thickBot="1" x14ac:dyDescent="0.3">
      <c r="A107" s="363" t="s">
        <v>201</v>
      </c>
      <c r="B107" s="372"/>
      <c r="C107" s="145" t="s">
        <v>11</v>
      </c>
      <c r="D107" s="281">
        <v>3</v>
      </c>
      <c r="E107" s="296">
        <v>1</v>
      </c>
      <c r="F107" s="301">
        <f t="shared" si="3"/>
        <v>1</v>
      </c>
      <c r="G107" s="301">
        <f t="shared" si="4"/>
        <v>1</v>
      </c>
      <c r="H107" s="146"/>
    </row>
    <row r="108" spans="1:8" ht="15.75" x14ac:dyDescent="0.25">
      <c r="A108" s="170" t="s">
        <v>58</v>
      </c>
      <c r="B108" s="371" t="s">
        <v>9</v>
      </c>
      <c r="C108" s="130" t="s">
        <v>10</v>
      </c>
      <c r="D108" s="77">
        <v>15</v>
      </c>
      <c r="E108" s="302">
        <v>1</v>
      </c>
      <c r="F108" s="302">
        <f t="shared" si="3"/>
        <v>1</v>
      </c>
      <c r="G108" s="302">
        <f t="shared" si="4"/>
        <v>1</v>
      </c>
      <c r="H108" s="144"/>
    </row>
    <row r="109" spans="1:8" ht="15.75" x14ac:dyDescent="0.25">
      <c r="A109" s="27" t="s">
        <v>186</v>
      </c>
      <c r="B109" s="402"/>
      <c r="C109" s="131" t="s">
        <v>11</v>
      </c>
      <c r="D109" s="283">
        <v>9</v>
      </c>
      <c r="E109" s="284">
        <v>1</v>
      </c>
      <c r="F109" s="300">
        <f t="shared" si="3"/>
        <v>1</v>
      </c>
      <c r="G109" s="300">
        <f t="shared" si="4"/>
        <v>1</v>
      </c>
      <c r="H109" s="151"/>
    </row>
    <row r="110" spans="1:8" ht="16.5" thickBot="1" x14ac:dyDescent="0.3">
      <c r="A110" s="214" t="s">
        <v>186</v>
      </c>
      <c r="B110" s="403"/>
      <c r="C110" s="133" t="s">
        <v>12</v>
      </c>
      <c r="D110" s="282">
        <v>4</v>
      </c>
      <c r="E110" s="295">
        <v>1</v>
      </c>
      <c r="F110" s="294">
        <f t="shared" si="3"/>
        <v>1</v>
      </c>
      <c r="G110" s="294">
        <f t="shared" si="4"/>
        <v>1</v>
      </c>
      <c r="H110" s="346"/>
    </row>
    <row r="111" spans="1:8" ht="15.75" x14ac:dyDescent="0.25">
      <c r="A111" s="171" t="s">
        <v>59</v>
      </c>
      <c r="B111" s="419" t="s">
        <v>9</v>
      </c>
      <c r="C111" s="136" t="s">
        <v>10</v>
      </c>
      <c r="D111" s="281">
        <v>25</v>
      </c>
      <c r="E111" s="78">
        <v>1</v>
      </c>
      <c r="F111" s="77">
        <f t="shared" si="3"/>
        <v>1</v>
      </c>
      <c r="G111" s="77">
        <f t="shared" si="4"/>
        <v>2</v>
      </c>
      <c r="H111" s="150"/>
    </row>
    <row r="112" spans="1:8" ht="15.75" x14ac:dyDescent="0.25">
      <c r="A112" s="258" t="s">
        <v>28</v>
      </c>
      <c r="B112" s="419"/>
      <c r="C112" s="404" t="s">
        <v>11</v>
      </c>
      <c r="D112" s="235">
        <v>25</v>
      </c>
      <c r="E112" s="235">
        <v>1</v>
      </c>
      <c r="F112" s="235">
        <f t="shared" si="3"/>
        <v>1</v>
      </c>
      <c r="G112" s="235">
        <f t="shared" si="4"/>
        <v>2</v>
      </c>
      <c r="H112" s="244"/>
    </row>
    <row r="113" spans="1:8" ht="15.75" x14ac:dyDescent="0.25">
      <c r="A113" s="353" t="s">
        <v>60</v>
      </c>
      <c r="B113" s="419"/>
      <c r="C113" s="405"/>
      <c r="D113" s="323">
        <v>25</v>
      </c>
      <c r="E113" s="323">
        <v>1</v>
      </c>
      <c r="F113" s="323">
        <f t="shared" si="3"/>
        <v>1</v>
      </c>
      <c r="G113" s="323">
        <f t="shared" si="4"/>
        <v>2</v>
      </c>
      <c r="H113" s="352"/>
    </row>
    <row r="114" spans="1:8" ht="15.75" x14ac:dyDescent="0.25">
      <c r="A114" s="258" t="s">
        <v>28</v>
      </c>
      <c r="B114" s="419"/>
      <c r="C114" s="404" t="s">
        <v>12</v>
      </c>
      <c r="D114" s="235">
        <v>23</v>
      </c>
      <c r="E114" s="235">
        <v>1</v>
      </c>
      <c r="F114" s="235">
        <f t="shared" si="3"/>
        <v>1</v>
      </c>
      <c r="G114" s="235">
        <f t="shared" si="4"/>
        <v>2</v>
      </c>
      <c r="H114" s="244"/>
    </row>
    <row r="115" spans="1:8" ht="15.75" x14ac:dyDescent="0.25">
      <c r="A115" s="172" t="s">
        <v>60</v>
      </c>
      <c r="B115" s="419"/>
      <c r="C115" s="405"/>
      <c r="D115" s="284">
        <v>10</v>
      </c>
      <c r="E115" s="300">
        <v>1</v>
      </c>
      <c r="F115" s="300">
        <f t="shared" si="3"/>
        <v>1</v>
      </c>
      <c r="G115" s="300">
        <f t="shared" si="4"/>
        <v>1</v>
      </c>
      <c r="H115" s="151"/>
    </row>
    <row r="116" spans="1:8" ht="16.5" thickBot="1" x14ac:dyDescent="0.3">
      <c r="A116" s="262" t="s">
        <v>61</v>
      </c>
      <c r="B116" s="419"/>
      <c r="C116" s="405"/>
      <c r="D116" s="281">
        <v>8</v>
      </c>
      <c r="E116" s="296">
        <v>1</v>
      </c>
      <c r="F116" s="301">
        <f t="shared" si="3"/>
        <v>1</v>
      </c>
      <c r="G116" s="301">
        <f t="shared" si="4"/>
        <v>1</v>
      </c>
      <c r="H116" s="146"/>
    </row>
    <row r="117" spans="1:8" ht="15.75" x14ac:dyDescent="0.25">
      <c r="A117" s="231" t="s">
        <v>59</v>
      </c>
      <c r="B117" s="216" t="s">
        <v>13</v>
      </c>
      <c r="C117" s="130" t="s">
        <v>10</v>
      </c>
      <c r="D117" s="77">
        <v>20</v>
      </c>
      <c r="E117" s="302">
        <v>1</v>
      </c>
      <c r="F117" s="302">
        <f t="shared" si="3"/>
        <v>1</v>
      </c>
      <c r="G117" s="302">
        <f t="shared" si="4"/>
        <v>1</v>
      </c>
      <c r="H117" s="144"/>
    </row>
    <row r="118" spans="1:8" ht="26.25" thickBot="1" x14ac:dyDescent="0.3">
      <c r="A118" s="66" t="s">
        <v>176</v>
      </c>
      <c r="B118" s="218"/>
      <c r="C118" s="132" t="s">
        <v>11</v>
      </c>
      <c r="D118" s="282">
        <v>13</v>
      </c>
      <c r="E118" s="295">
        <v>1</v>
      </c>
      <c r="F118" s="294">
        <f t="shared" si="3"/>
        <v>1</v>
      </c>
      <c r="G118" s="294">
        <f t="shared" si="4"/>
        <v>1</v>
      </c>
      <c r="H118" s="346"/>
    </row>
    <row r="119" spans="1:8" ht="15.75" x14ac:dyDescent="0.25">
      <c r="A119" s="250" t="s">
        <v>62</v>
      </c>
      <c r="B119" s="419" t="s">
        <v>9</v>
      </c>
      <c r="C119" s="134" t="s">
        <v>10</v>
      </c>
      <c r="D119" s="283">
        <v>15</v>
      </c>
      <c r="E119" s="78">
        <v>1</v>
      </c>
      <c r="F119" s="77">
        <f t="shared" si="3"/>
        <v>1</v>
      </c>
      <c r="G119" s="77">
        <f t="shared" si="4"/>
        <v>1</v>
      </c>
      <c r="H119" s="150"/>
    </row>
    <row r="120" spans="1:8" ht="24.75" thickBot="1" x14ac:dyDescent="0.3">
      <c r="A120" s="351" t="s">
        <v>187</v>
      </c>
      <c r="B120" s="419"/>
      <c r="C120" s="135" t="s">
        <v>11</v>
      </c>
      <c r="D120" s="280">
        <v>11</v>
      </c>
      <c r="E120" s="301">
        <v>1</v>
      </c>
      <c r="F120" s="301">
        <f t="shared" si="3"/>
        <v>1</v>
      </c>
      <c r="G120" s="301">
        <f t="shared" si="4"/>
        <v>1</v>
      </c>
      <c r="H120" s="146"/>
    </row>
    <row r="121" spans="1:8" ht="39.75" customHeight="1" x14ac:dyDescent="0.25">
      <c r="A121" s="259" t="s">
        <v>63</v>
      </c>
      <c r="B121" s="418" t="s">
        <v>9</v>
      </c>
      <c r="C121" s="130" t="s">
        <v>10</v>
      </c>
      <c r="D121" s="77">
        <v>10</v>
      </c>
      <c r="E121" s="302">
        <v>1</v>
      </c>
      <c r="F121" s="302">
        <f t="shared" si="3"/>
        <v>1</v>
      </c>
      <c r="G121" s="302">
        <f t="shared" si="4"/>
        <v>1</v>
      </c>
      <c r="H121" s="144"/>
    </row>
    <row r="122" spans="1:8" ht="19.5" customHeight="1" x14ac:dyDescent="0.25">
      <c r="A122" s="260" t="s">
        <v>188</v>
      </c>
      <c r="B122" s="426"/>
      <c r="C122" s="134" t="s">
        <v>11</v>
      </c>
      <c r="D122" s="283">
        <v>6</v>
      </c>
      <c r="E122" s="283">
        <v>1</v>
      </c>
      <c r="F122" s="300">
        <f t="shared" si="3"/>
        <v>1</v>
      </c>
      <c r="G122" s="300">
        <f t="shared" si="4"/>
        <v>1</v>
      </c>
      <c r="H122" s="151"/>
    </row>
    <row r="123" spans="1:8" ht="19.5" customHeight="1" thickBot="1" x14ac:dyDescent="0.3">
      <c r="A123" s="261" t="s">
        <v>188</v>
      </c>
      <c r="B123" s="427"/>
      <c r="C123" s="133" t="s">
        <v>12</v>
      </c>
      <c r="D123" s="282">
        <v>6</v>
      </c>
      <c r="E123" s="295">
        <v>1</v>
      </c>
      <c r="F123" s="294">
        <f t="shared" si="3"/>
        <v>1</v>
      </c>
      <c r="G123" s="294">
        <f t="shared" si="4"/>
        <v>1</v>
      </c>
      <c r="H123" s="346"/>
    </row>
    <row r="124" spans="1:8" ht="15.75" x14ac:dyDescent="0.25">
      <c r="A124" s="443" t="s">
        <v>63</v>
      </c>
      <c r="B124" s="418" t="s">
        <v>13</v>
      </c>
      <c r="C124" s="130" t="s">
        <v>10</v>
      </c>
      <c r="D124" s="77">
        <v>15</v>
      </c>
      <c r="E124" s="77">
        <v>1</v>
      </c>
      <c r="F124" s="77">
        <f t="shared" si="3"/>
        <v>1</v>
      </c>
      <c r="G124" s="77">
        <f t="shared" si="4"/>
        <v>1</v>
      </c>
      <c r="H124" s="150"/>
    </row>
    <row r="125" spans="1:8" ht="22.5" customHeight="1" thickBot="1" x14ac:dyDescent="0.3">
      <c r="A125" s="444"/>
      <c r="B125" s="427"/>
      <c r="C125" s="132" t="s">
        <v>11</v>
      </c>
      <c r="D125" s="282">
        <v>6</v>
      </c>
      <c r="E125" s="296">
        <v>1</v>
      </c>
      <c r="F125" s="301">
        <f t="shared" si="3"/>
        <v>1</v>
      </c>
      <c r="G125" s="301">
        <f t="shared" si="4"/>
        <v>1</v>
      </c>
      <c r="H125" s="146"/>
    </row>
    <row r="126" spans="1:8" x14ac:dyDescent="0.25">
      <c r="E126" s="21"/>
      <c r="F126" s="21"/>
      <c r="G126" s="21"/>
      <c r="H126" s="21"/>
    </row>
    <row r="127" spans="1:8" x14ac:dyDescent="0.25">
      <c r="A127" s="173" t="s">
        <v>22</v>
      </c>
      <c r="B127" s="30"/>
    </row>
    <row r="128" spans="1:8" x14ac:dyDescent="0.25">
      <c r="A128" s="174" t="s">
        <v>23</v>
      </c>
      <c r="B128" s="30"/>
    </row>
    <row r="129" spans="1:2" x14ac:dyDescent="0.25">
      <c r="A129" s="174"/>
      <c r="B129" s="30"/>
    </row>
    <row r="130" spans="1:2" x14ac:dyDescent="0.25">
      <c r="A130" s="174"/>
      <c r="B130" s="30"/>
    </row>
    <row r="131" spans="1:2" x14ac:dyDescent="0.25">
      <c r="A131" s="174"/>
      <c r="B131" s="30"/>
    </row>
    <row r="132" spans="1:2" x14ac:dyDescent="0.25">
      <c r="A132" s="174"/>
      <c r="B132" s="30"/>
    </row>
    <row r="133" spans="1:2" x14ac:dyDescent="0.25">
      <c r="A133" s="174"/>
      <c r="B133" s="30"/>
    </row>
    <row r="134" spans="1:2" x14ac:dyDescent="0.25">
      <c r="A134" s="174"/>
      <c r="B134" s="30"/>
    </row>
    <row r="135" spans="1:2" x14ac:dyDescent="0.25">
      <c r="A135" s="174"/>
      <c r="B135" s="30"/>
    </row>
    <row r="136" spans="1:2" x14ac:dyDescent="0.25">
      <c r="A136" s="174"/>
      <c r="B136" s="30"/>
    </row>
    <row r="137" spans="1:2" x14ac:dyDescent="0.25">
      <c r="A137" s="174"/>
      <c r="B137" s="30"/>
    </row>
    <row r="138" spans="1:2" x14ac:dyDescent="0.25">
      <c r="A138" s="174"/>
      <c r="B138" s="30"/>
    </row>
    <row r="139" spans="1:2" x14ac:dyDescent="0.25">
      <c r="A139" s="174"/>
      <c r="B139" s="30"/>
    </row>
    <row r="140" spans="1:2" x14ac:dyDescent="0.25">
      <c r="A140" s="174"/>
      <c r="B140" s="30"/>
    </row>
    <row r="141" spans="1:2" x14ac:dyDescent="0.25">
      <c r="A141" s="174"/>
      <c r="B141" s="30"/>
    </row>
    <row r="142" spans="1:2" x14ac:dyDescent="0.25">
      <c r="A142" s="174"/>
      <c r="B142" s="30"/>
    </row>
    <row r="143" spans="1:2" x14ac:dyDescent="0.25">
      <c r="A143" s="174"/>
      <c r="B143" s="30"/>
    </row>
    <row r="144" spans="1:2" x14ac:dyDescent="0.25">
      <c r="A144" s="174"/>
      <c r="B144" s="30"/>
    </row>
  </sheetData>
  <mergeCells count="68">
    <mergeCell ref="C23:C25"/>
    <mergeCell ref="C80:C82"/>
    <mergeCell ref="C10:C12"/>
    <mergeCell ref="C18:C20"/>
    <mergeCell ref="C70:C72"/>
    <mergeCell ref="B121:B123"/>
    <mergeCell ref="A124:A125"/>
    <mergeCell ref="B124:B125"/>
    <mergeCell ref="B119:B120"/>
    <mergeCell ref="B106:B107"/>
    <mergeCell ref="B108:B110"/>
    <mergeCell ref="B111:B116"/>
    <mergeCell ref="C114:C116"/>
    <mergeCell ref="C112:C113"/>
    <mergeCell ref="B98:B100"/>
    <mergeCell ref="B101:B102"/>
    <mergeCell ref="B103:B104"/>
    <mergeCell ref="C84:C86"/>
    <mergeCell ref="C87:C89"/>
    <mergeCell ref="B90:B97"/>
    <mergeCell ref="C91:C93"/>
    <mergeCell ref="C94:C97"/>
    <mergeCell ref="B76:B78"/>
    <mergeCell ref="B79:B82"/>
    <mergeCell ref="B83:B89"/>
    <mergeCell ref="B65:B66"/>
    <mergeCell ref="A67:A68"/>
    <mergeCell ref="B67:B68"/>
    <mergeCell ref="B69:B73"/>
    <mergeCell ref="B74:B75"/>
    <mergeCell ref="A57:A58"/>
    <mergeCell ref="A59:A60"/>
    <mergeCell ref="A61:A62"/>
    <mergeCell ref="A63:A64"/>
    <mergeCell ref="A65:A66"/>
    <mergeCell ref="A50:A51"/>
    <mergeCell ref="B50:B51"/>
    <mergeCell ref="A52:A54"/>
    <mergeCell ref="B52:B54"/>
    <mergeCell ref="B55:B56"/>
    <mergeCell ref="A41:A43"/>
    <mergeCell ref="B41:B43"/>
    <mergeCell ref="A44:A46"/>
    <mergeCell ref="B44:B46"/>
    <mergeCell ref="A47:A49"/>
    <mergeCell ref="B47:B49"/>
    <mergeCell ref="A32:A34"/>
    <mergeCell ref="B32:B34"/>
    <mergeCell ref="A35:A37"/>
    <mergeCell ref="B35:B37"/>
    <mergeCell ref="A38:A40"/>
    <mergeCell ref="B38:B40"/>
    <mergeCell ref="B22:B25"/>
    <mergeCell ref="B26:B28"/>
    <mergeCell ref="A27:A28"/>
    <mergeCell ref="A29:A31"/>
    <mergeCell ref="B29:B31"/>
    <mergeCell ref="A8:B8"/>
    <mergeCell ref="B9:B16"/>
    <mergeCell ref="C13:C16"/>
    <mergeCell ref="B17:B21"/>
    <mergeCell ref="A1:H1"/>
    <mergeCell ref="A2:H2"/>
    <mergeCell ref="A4:H4"/>
    <mergeCell ref="A6:B7"/>
    <mergeCell ref="C6:C7"/>
    <mergeCell ref="D6:D7"/>
    <mergeCell ref="E6:H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A10" workbookViewId="0">
      <selection activeCell="A35" sqref="A35:XFD35"/>
    </sheetView>
  </sheetViews>
  <sheetFormatPr defaultRowHeight="15" x14ac:dyDescent="0.25"/>
  <cols>
    <col min="1" max="1" width="38.28515625" style="4" customWidth="1"/>
    <col min="2" max="3" width="5" style="5" customWidth="1"/>
    <col min="4" max="4" width="10.140625" customWidth="1"/>
    <col min="5" max="5" width="9.28515625" customWidth="1"/>
    <col min="6" max="6" width="10" customWidth="1"/>
    <col min="7" max="7" width="9" customWidth="1"/>
  </cols>
  <sheetData>
    <row r="1" spans="1:7" ht="15.75" x14ac:dyDescent="0.25">
      <c r="A1" s="387" t="s">
        <v>200</v>
      </c>
      <c r="B1" s="390"/>
      <c r="C1" s="390"/>
      <c r="D1" s="390"/>
      <c r="E1" s="390"/>
      <c r="F1" s="390"/>
      <c r="G1" s="390"/>
    </row>
    <row r="2" spans="1:7" ht="15.75" x14ac:dyDescent="0.25">
      <c r="A2" s="387" t="s">
        <v>152</v>
      </c>
      <c r="B2" s="390"/>
      <c r="C2" s="390"/>
      <c r="D2" s="390"/>
      <c r="E2" s="390"/>
      <c r="F2" s="390"/>
      <c r="G2" s="390"/>
    </row>
    <row r="3" spans="1:7" ht="16.5" thickBot="1" x14ac:dyDescent="0.3">
      <c r="A3" s="445" t="s">
        <v>66</v>
      </c>
      <c r="B3" s="446"/>
      <c r="C3" s="446"/>
      <c r="D3" s="446"/>
      <c r="E3" s="446"/>
      <c r="F3" s="446"/>
      <c r="G3" s="446"/>
    </row>
    <row r="4" spans="1:7" ht="15" customHeight="1" x14ac:dyDescent="0.25">
      <c r="A4" s="447" t="s">
        <v>1</v>
      </c>
      <c r="B4" s="448"/>
      <c r="C4" s="451" t="s">
        <v>2</v>
      </c>
      <c r="D4" s="453" t="s">
        <v>3</v>
      </c>
      <c r="E4" s="451" t="s">
        <v>4</v>
      </c>
      <c r="F4" s="451"/>
      <c r="G4" s="455"/>
    </row>
    <row r="5" spans="1:7" x14ac:dyDescent="0.25">
      <c r="A5" s="449"/>
      <c r="B5" s="450"/>
      <c r="C5" s="452"/>
      <c r="D5" s="454"/>
      <c r="E5" s="24" t="s">
        <v>24</v>
      </c>
      <c r="F5" s="31" t="s">
        <v>6</v>
      </c>
      <c r="G5" s="116" t="s">
        <v>25</v>
      </c>
    </row>
    <row r="6" spans="1:7" ht="15.75" thickBot="1" x14ac:dyDescent="0.3">
      <c r="A6" s="456">
        <v>1</v>
      </c>
      <c r="B6" s="457"/>
      <c r="C6" s="177">
        <v>2</v>
      </c>
      <c r="D6" s="178">
        <v>3</v>
      </c>
      <c r="E6" s="177">
        <v>4</v>
      </c>
      <c r="F6" s="177">
        <v>5</v>
      </c>
      <c r="G6" s="179">
        <v>6</v>
      </c>
    </row>
    <row r="7" spans="1:7" ht="15.75" x14ac:dyDescent="0.25">
      <c r="A7" s="465" t="s">
        <v>67</v>
      </c>
      <c r="B7" s="458" t="s">
        <v>9</v>
      </c>
      <c r="C7" s="176" t="s">
        <v>10</v>
      </c>
      <c r="D7" s="279">
        <v>10</v>
      </c>
      <c r="E7" s="41">
        <v>1</v>
      </c>
      <c r="F7" s="291">
        <f>CEILING(D7/35,1)</f>
        <v>1</v>
      </c>
      <c r="G7" s="286">
        <f t="shared" ref="G7:G24" si="0">CEILING(D7/20,1)</f>
        <v>1</v>
      </c>
    </row>
    <row r="8" spans="1:7" ht="15.75" x14ac:dyDescent="0.25">
      <c r="A8" s="466"/>
      <c r="B8" s="458"/>
      <c r="C8" s="270" t="s">
        <v>11</v>
      </c>
      <c r="D8" s="33">
        <v>0</v>
      </c>
      <c r="E8" s="34">
        <v>1</v>
      </c>
      <c r="F8" s="291">
        <f t="shared" ref="F8:F31" si="1">CEILING(D8/35,1)</f>
        <v>0</v>
      </c>
      <c r="G8" s="286">
        <f t="shared" si="0"/>
        <v>0</v>
      </c>
    </row>
    <row r="9" spans="1:7" ht="16.5" thickBot="1" x14ac:dyDescent="0.3">
      <c r="A9" s="277" t="s">
        <v>199</v>
      </c>
      <c r="B9" s="459"/>
      <c r="C9" s="269" t="s">
        <v>12</v>
      </c>
      <c r="D9" s="110">
        <v>4</v>
      </c>
      <c r="E9" s="36">
        <v>1</v>
      </c>
      <c r="F9" s="289">
        <f t="shared" si="1"/>
        <v>1</v>
      </c>
      <c r="G9" s="286">
        <f t="shared" si="0"/>
        <v>1</v>
      </c>
    </row>
    <row r="10" spans="1:7" ht="15.75" x14ac:dyDescent="0.25">
      <c r="A10" s="272" t="s">
        <v>67</v>
      </c>
      <c r="B10" s="460" t="s">
        <v>13</v>
      </c>
      <c r="C10" s="38" t="s">
        <v>10</v>
      </c>
      <c r="D10" s="103">
        <v>20</v>
      </c>
      <c r="E10" s="103">
        <v>1</v>
      </c>
      <c r="F10" s="104">
        <f t="shared" si="1"/>
        <v>1</v>
      </c>
      <c r="G10" s="304">
        <f t="shared" si="0"/>
        <v>1</v>
      </c>
    </row>
    <row r="11" spans="1:7" ht="15.75" x14ac:dyDescent="0.25">
      <c r="A11" s="278" t="s">
        <v>162</v>
      </c>
      <c r="B11" s="461"/>
      <c r="C11" s="463" t="s">
        <v>11</v>
      </c>
      <c r="D11" s="276">
        <v>24</v>
      </c>
      <c r="E11" s="276">
        <v>1</v>
      </c>
      <c r="F11" s="204">
        <f t="shared" si="1"/>
        <v>1</v>
      </c>
      <c r="G11" s="314">
        <f t="shared" si="0"/>
        <v>2</v>
      </c>
    </row>
    <row r="12" spans="1:7" ht="15.75" x14ac:dyDescent="0.25">
      <c r="A12" s="115" t="s">
        <v>163</v>
      </c>
      <c r="B12" s="461"/>
      <c r="C12" s="463"/>
      <c r="D12" s="34">
        <v>10</v>
      </c>
      <c r="E12" s="34">
        <v>1</v>
      </c>
      <c r="F12" s="291">
        <f t="shared" si="1"/>
        <v>1</v>
      </c>
      <c r="G12" s="286">
        <f t="shared" si="0"/>
        <v>1</v>
      </c>
    </row>
    <row r="13" spans="1:7" ht="26.25" thickBot="1" x14ac:dyDescent="0.3">
      <c r="A13" s="197" t="s">
        <v>68</v>
      </c>
      <c r="B13" s="462"/>
      <c r="C13" s="464"/>
      <c r="D13" s="40">
        <v>14</v>
      </c>
      <c r="E13" s="40">
        <v>1</v>
      </c>
      <c r="F13" s="292">
        <f t="shared" si="1"/>
        <v>1</v>
      </c>
      <c r="G13" s="13">
        <f t="shared" si="0"/>
        <v>1</v>
      </c>
    </row>
    <row r="14" spans="1:7" ht="16.5" customHeight="1" x14ac:dyDescent="0.25">
      <c r="A14" s="467" t="s">
        <v>69</v>
      </c>
      <c r="B14" s="460" t="s">
        <v>9</v>
      </c>
      <c r="C14" s="38" t="s">
        <v>10</v>
      </c>
      <c r="D14" s="39">
        <v>23</v>
      </c>
      <c r="E14" s="41">
        <v>1</v>
      </c>
      <c r="F14" s="293">
        <f t="shared" si="1"/>
        <v>1</v>
      </c>
      <c r="G14" s="303">
        <f t="shared" si="0"/>
        <v>2</v>
      </c>
    </row>
    <row r="15" spans="1:7" ht="15.75" x14ac:dyDescent="0.25">
      <c r="A15" s="468"/>
      <c r="B15" s="470"/>
      <c r="C15" s="270" t="s">
        <v>11</v>
      </c>
      <c r="D15" s="33">
        <v>16</v>
      </c>
      <c r="E15" s="34">
        <v>1</v>
      </c>
      <c r="F15" s="291">
        <f t="shared" si="1"/>
        <v>1</v>
      </c>
      <c r="G15" s="286">
        <f t="shared" si="0"/>
        <v>1</v>
      </c>
    </row>
    <row r="16" spans="1:7" ht="15.75" x14ac:dyDescent="0.25">
      <c r="A16" s="468"/>
      <c r="B16" s="470"/>
      <c r="C16" s="270" t="s">
        <v>12</v>
      </c>
      <c r="D16" s="33">
        <v>14</v>
      </c>
      <c r="E16" s="34">
        <v>1</v>
      </c>
      <c r="F16" s="291">
        <f t="shared" si="1"/>
        <v>1</v>
      </c>
      <c r="G16" s="286">
        <f t="shared" si="0"/>
        <v>1</v>
      </c>
    </row>
    <row r="17" spans="1:7" ht="16.5" thickBot="1" x14ac:dyDescent="0.3">
      <c r="A17" s="469"/>
      <c r="B17" s="471"/>
      <c r="C17" s="271" t="s">
        <v>70</v>
      </c>
      <c r="D17" s="114">
        <v>18</v>
      </c>
      <c r="E17" s="36">
        <v>1</v>
      </c>
      <c r="F17" s="289">
        <f t="shared" si="1"/>
        <v>1</v>
      </c>
      <c r="G17" s="286">
        <f t="shared" si="0"/>
        <v>1</v>
      </c>
    </row>
    <row r="18" spans="1:7" ht="15.75" x14ac:dyDescent="0.25">
      <c r="A18" s="472" t="s">
        <v>71</v>
      </c>
      <c r="B18" s="460" t="s">
        <v>9</v>
      </c>
      <c r="C18" s="38" t="s">
        <v>10</v>
      </c>
      <c r="D18" s="103">
        <v>50</v>
      </c>
      <c r="E18" s="103">
        <v>1</v>
      </c>
      <c r="F18" s="104">
        <f t="shared" si="1"/>
        <v>2</v>
      </c>
      <c r="G18" s="304">
        <f t="shared" si="0"/>
        <v>3</v>
      </c>
    </row>
    <row r="19" spans="1:7" ht="15.75" x14ac:dyDescent="0.25">
      <c r="A19" s="473"/>
      <c r="B19" s="470"/>
      <c r="C19" s="270" t="s">
        <v>11</v>
      </c>
      <c r="D19" s="34">
        <v>42</v>
      </c>
      <c r="E19" s="34">
        <v>1</v>
      </c>
      <c r="F19" s="291">
        <f t="shared" si="1"/>
        <v>2</v>
      </c>
      <c r="G19" s="286">
        <f t="shared" si="0"/>
        <v>3</v>
      </c>
    </row>
    <row r="20" spans="1:7" ht="15.75" x14ac:dyDescent="0.25">
      <c r="A20" s="287" t="s">
        <v>28</v>
      </c>
      <c r="B20" s="470"/>
      <c r="C20" s="463" t="s">
        <v>12</v>
      </c>
      <c r="D20" s="276">
        <v>35</v>
      </c>
      <c r="E20" s="276">
        <v>1</v>
      </c>
      <c r="F20" s="204">
        <f t="shared" si="1"/>
        <v>1</v>
      </c>
      <c r="G20" s="314">
        <f t="shared" si="0"/>
        <v>2</v>
      </c>
    </row>
    <row r="21" spans="1:7" ht="15.75" x14ac:dyDescent="0.25">
      <c r="A21" s="288" t="s">
        <v>72</v>
      </c>
      <c r="B21" s="470"/>
      <c r="C21" s="463"/>
      <c r="D21" s="34">
        <v>21</v>
      </c>
      <c r="E21" s="34">
        <v>1</v>
      </c>
      <c r="F21" s="291">
        <f t="shared" si="1"/>
        <v>1</v>
      </c>
      <c r="G21" s="286">
        <f t="shared" si="0"/>
        <v>2</v>
      </c>
    </row>
    <row r="22" spans="1:7" ht="16.5" thickBot="1" x14ac:dyDescent="0.3">
      <c r="A22" s="198" t="s">
        <v>73</v>
      </c>
      <c r="B22" s="471"/>
      <c r="C22" s="464"/>
      <c r="D22" s="40">
        <v>14</v>
      </c>
      <c r="E22" s="40">
        <v>1</v>
      </c>
      <c r="F22" s="292">
        <f t="shared" si="1"/>
        <v>1</v>
      </c>
      <c r="G22" s="13">
        <f t="shared" si="0"/>
        <v>1</v>
      </c>
    </row>
    <row r="23" spans="1:7" ht="15.75" x14ac:dyDescent="0.25">
      <c r="A23" s="273" t="s">
        <v>71</v>
      </c>
      <c r="B23" s="476" t="s">
        <v>13</v>
      </c>
      <c r="C23" s="38" t="s">
        <v>10</v>
      </c>
      <c r="D23" s="103">
        <v>30</v>
      </c>
      <c r="E23" s="41">
        <v>1</v>
      </c>
      <c r="F23" s="293">
        <f t="shared" si="1"/>
        <v>1</v>
      </c>
      <c r="G23" s="303">
        <f t="shared" si="0"/>
        <v>2</v>
      </c>
    </row>
    <row r="24" spans="1:7" ht="16.5" thickBot="1" x14ac:dyDescent="0.3">
      <c r="A24" s="198" t="s">
        <v>198</v>
      </c>
      <c r="B24" s="477"/>
      <c r="C24" s="271" t="s">
        <v>11</v>
      </c>
      <c r="D24" s="40">
        <v>30</v>
      </c>
      <c r="E24" s="36">
        <v>1</v>
      </c>
      <c r="F24" s="289">
        <f t="shared" si="1"/>
        <v>1</v>
      </c>
      <c r="G24" s="286">
        <f t="shared" si="0"/>
        <v>2</v>
      </c>
    </row>
    <row r="25" spans="1:7" ht="15.75" x14ac:dyDescent="0.25">
      <c r="A25" s="272" t="s">
        <v>74</v>
      </c>
      <c r="B25" s="460" t="s">
        <v>9</v>
      </c>
      <c r="C25" s="38" t="s">
        <v>10</v>
      </c>
      <c r="D25" s="103">
        <v>100</v>
      </c>
      <c r="E25" s="103">
        <v>1</v>
      </c>
      <c r="F25" s="104">
        <f t="shared" si="1"/>
        <v>3</v>
      </c>
      <c r="G25" s="304">
        <f>CEILING(D25/20,1)</f>
        <v>5</v>
      </c>
    </row>
    <row r="26" spans="1:7" ht="15.75" x14ac:dyDescent="0.25">
      <c r="A26" s="115" t="s">
        <v>181</v>
      </c>
      <c r="B26" s="470"/>
      <c r="C26" s="270" t="s">
        <v>11</v>
      </c>
      <c r="D26" s="34">
        <v>99</v>
      </c>
      <c r="E26" s="34">
        <v>1</v>
      </c>
      <c r="F26" s="291">
        <f t="shared" si="1"/>
        <v>3</v>
      </c>
      <c r="G26" s="286">
        <f t="shared" ref="G26:G31" si="2">CEILING(D26/20,1)</f>
        <v>5</v>
      </c>
    </row>
    <row r="27" spans="1:7" ht="16.5" thickBot="1" x14ac:dyDescent="0.3">
      <c r="A27" s="44" t="s">
        <v>181</v>
      </c>
      <c r="B27" s="471"/>
      <c r="C27" s="271" t="s">
        <v>12</v>
      </c>
      <c r="D27" s="40">
        <v>91</v>
      </c>
      <c r="E27" s="40">
        <v>1</v>
      </c>
      <c r="F27" s="292">
        <f t="shared" si="1"/>
        <v>3</v>
      </c>
      <c r="G27" s="13">
        <f t="shared" si="2"/>
        <v>5</v>
      </c>
    </row>
    <row r="28" spans="1:7" ht="15.75" x14ac:dyDescent="0.25">
      <c r="A28" s="272" t="s">
        <v>74</v>
      </c>
      <c r="B28" s="460" t="s">
        <v>13</v>
      </c>
      <c r="C28" s="38" t="s">
        <v>10</v>
      </c>
      <c r="D28" s="103">
        <v>57</v>
      </c>
      <c r="E28" s="41">
        <v>1</v>
      </c>
      <c r="F28" s="293">
        <f t="shared" si="1"/>
        <v>2</v>
      </c>
      <c r="G28" s="303">
        <f t="shared" si="2"/>
        <v>3</v>
      </c>
    </row>
    <row r="29" spans="1:7" ht="16.5" thickBot="1" x14ac:dyDescent="0.3">
      <c r="A29" s="44" t="s">
        <v>197</v>
      </c>
      <c r="B29" s="462"/>
      <c r="C29" s="271"/>
      <c r="D29" s="40">
        <v>56</v>
      </c>
      <c r="E29" s="36">
        <v>1</v>
      </c>
      <c r="F29" s="289">
        <f t="shared" si="1"/>
        <v>2</v>
      </c>
      <c r="G29" s="286">
        <f t="shared" si="2"/>
        <v>3</v>
      </c>
    </row>
    <row r="30" spans="1:7" ht="24.75" customHeight="1" x14ac:dyDescent="0.25">
      <c r="A30" s="474" t="s">
        <v>75</v>
      </c>
      <c r="B30" s="460" t="s">
        <v>9</v>
      </c>
      <c r="C30" s="38" t="s">
        <v>10</v>
      </c>
      <c r="D30" s="103">
        <v>15</v>
      </c>
      <c r="E30" s="103">
        <v>1</v>
      </c>
      <c r="F30" s="104">
        <f t="shared" si="1"/>
        <v>1</v>
      </c>
      <c r="G30" s="304">
        <f t="shared" si="2"/>
        <v>1</v>
      </c>
    </row>
    <row r="31" spans="1:7" ht="16.5" thickBot="1" x14ac:dyDescent="0.3">
      <c r="A31" s="475"/>
      <c r="B31" s="462"/>
      <c r="C31" s="271" t="s">
        <v>11</v>
      </c>
      <c r="D31" s="40">
        <v>9</v>
      </c>
      <c r="E31" s="40">
        <v>1</v>
      </c>
      <c r="F31" s="292">
        <f t="shared" si="1"/>
        <v>1</v>
      </c>
      <c r="G31" s="13">
        <f t="shared" si="2"/>
        <v>1</v>
      </c>
    </row>
    <row r="32" spans="1:7" x14ac:dyDescent="0.25">
      <c r="A32" s="48" t="s">
        <v>76</v>
      </c>
      <c r="B32" s="49"/>
      <c r="C32" s="4"/>
      <c r="D32" s="4"/>
      <c r="E32" s="4"/>
      <c r="F32" s="4"/>
      <c r="G32" s="4"/>
    </row>
    <row r="33" spans="1:7" x14ac:dyDescent="0.25">
      <c r="A33" s="48" t="s">
        <v>77</v>
      </c>
      <c r="B33" s="49"/>
      <c r="C33" s="4"/>
      <c r="D33" s="4"/>
      <c r="E33" s="4"/>
      <c r="F33" s="4"/>
      <c r="G33" s="4"/>
    </row>
    <row r="34" spans="1:7" x14ac:dyDescent="0.25">
      <c r="A34" s="48"/>
      <c r="B34" s="49"/>
      <c r="C34" s="4"/>
      <c r="D34" s="4"/>
      <c r="E34" s="4"/>
      <c r="F34" s="4"/>
      <c r="G34" s="4"/>
    </row>
    <row r="35" spans="1:7" x14ac:dyDescent="0.25">
      <c r="A35" s="48"/>
      <c r="B35" s="49"/>
      <c r="C35" s="4"/>
      <c r="D35" s="4"/>
      <c r="E35" s="4"/>
      <c r="F35" s="4"/>
      <c r="G35" s="4"/>
    </row>
    <row r="36" spans="1:7" x14ac:dyDescent="0.25">
      <c r="A36" s="48"/>
      <c r="B36" s="49"/>
      <c r="C36" s="4"/>
      <c r="D36" s="4"/>
      <c r="E36" s="4"/>
      <c r="F36" s="4"/>
      <c r="G36" s="4"/>
    </row>
    <row r="37" spans="1:7" x14ac:dyDescent="0.25">
      <c r="A37" s="48"/>
      <c r="B37" s="49"/>
      <c r="C37" s="4"/>
      <c r="D37" s="4"/>
      <c r="E37" s="4"/>
      <c r="F37" s="4"/>
      <c r="G37" s="4"/>
    </row>
    <row r="38" spans="1:7" x14ac:dyDescent="0.25">
      <c r="A38" s="48"/>
      <c r="B38" s="49"/>
      <c r="C38" s="4"/>
      <c r="D38" s="4"/>
      <c r="E38" s="4"/>
      <c r="F38" s="4"/>
      <c r="G38" s="4"/>
    </row>
    <row r="39" spans="1:7" x14ac:dyDescent="0.25">
      <c r="A39" s="48"/>
      <c r="B39" s="49"/>
      <c r="C39" s="4"/>
      <c r="D39" s="4"/>
      <c r="E39" s="4"/>
      <c r="F39" s="4"/>
      <c r="G39" s="4"/>
    </row>
    <row r="40" spans="1:7" x14ac:dyDescent="0.25">
      <c r="A40" s="48"/>
      <c r="B40" s="49"/>
      <c r="C40" s="4"/>
      <c r="D40" s="4"/>
      <c r="E40" s="4"/>
      <c r="F40" s="4"/>
      <c r="G40" s="4"/>
    </row>
    <row r="41" spans="1:7" x14ac:dyDescent="0.25">
      <c r="A41" s="48"/>
      <c r="B41" s="49"/>
      <c r="C41" s="4"/>
      <c r="D41" s="4"/>
      <c r="E41" s="4"/>
      <c r="F41" s="4"/>
      <c r="G41" s="4"/>
    </row>
    <row r="42" spans="1:7" x14ac:dyDescent="0.25">
      <c r="A42" s="48"/>
      <c r="B42" s="49"/>
      <c r="C42" s="4"/>
      <c r="D42" s="4"/>
      <c r="E42" s="4"/>
      <c r="F42" s="4"/>
      <c r="G42" s="4"/>
    </row>
    <row r="43" spans="1:7" x14ac:dyDescent="0.25">
      <c r="A43" s="48"/>
      <c r="B43" s="49"/>
      <c r="C43" s="4"/>
      <c r="D43" s="4"/>
      <c r="E43" s="4"/>
      <c r="F43" s="4"/>
      <c r="G43" s="4"/>
    </row>
    <row r="44" spans="1:7" x14ac:dyDescent="0.25">
      <c r="A44" s="48"/>
      <c r="B44" s="49"/>
      <c r="C44" s="4"/>
      <c r="D44" s="4"/>
      <c r="E44" s="4"/>
      <c r="F44" s="4"/>
      <c r="G44" s="4"/>
    </row>
  </sheetData>
  <mergeCells count="22">
    <mergeCell ref="A30:A31"/>
    <mergeCell ref="B30:B31"/>
    <mergeCell ref="B23:B24"/>
    <mergeCell ref="B25:B27"/>
    <mergeCell ref="B28:B29"/>
    <mergeCell ref="A14:A17"/>
    <mergeCell ref="B14:B17"/>
    <mergeCell ref="A18:A19"/>
    <mergeCell ref="B18:B22"/>
    <mergeCell ref="C20:C22"/>
    <mergeCell ref="A6:B6"/>
    <mergeCell ref="B7:B9"/>
    <mergeCell ref="B10:B13"/>
    <mergeCell ref="C11:C13"/>
    <mergeCell ref="A7:A8"/>
    <mergeCell ref="A1:G1"/>
    <mergeCell ref="A2:G2"/>
    <mergeCell ref="A3:G3"/>
    <mergeCell ref="A4:B5"/>
    <mergeCell ref="C4:C5"/>
    <mergeCell ref="D4:D5"/>
    <mergeCell ref="E4:G4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8" workbookViewId="0">
      <selection activeCell="A61" sqref="A61:XFD61"/>
    </sheetView>
  </sheetViews>
  <sheetFormatPr defaultRowHeight="15" x14ac:dyDescent="0.25"/>
  <cols>
    <col min="1" max="1" width="39.140625" style="4" customWidth="1"/>
    <col min="2" max="2" width="4.5703125" style="5" customWidth="1"/>
    <col min="3" max="3" width="5.7109375" style="5" customWidth="1"/>
    <col min="4" max="4" width="10" customWidth="1"/>
    <col min="5" max="5" width="9" style="20" customWidth="1"/>
    <col min="6" max="6" width="8.140625" style="20" customWidth="1"/>
    <col min="7" max="7" width="8.85546875" style="20" customWidth="1"/>
  </cols>
  <sheetData>
    <row r="1" spans="1:7" ht="15.75" x14ac:dyDescent="0.25">
      <c r="A1" s="387" t="s">
        <v>200</v>
      </c>
      <c r="B1" s="390"/>
      <c r="C1" s="390"/>
      <c r="D1" s="390"/>
      <c r="E1" s="390"/>
      <c r="F1" s="390"/>
      <c r="G1" s="390"/>
    </row>
    <row r="2" spans="1:7" ht="15.75" x14ac:dyDescent="0.25">
      <c r="A2" s="387" t="s">
        <v>152</v>
      </c>
      <c r="B2" s="390"/>
      <c r="C2" s="390"/>
      <c r="D2" s="390"/>
      <c r="E2" s="390"/>
      <c r="F2" s="390"/>
      <c r="G2" s="390"/>
    </row>
    <row r="3" spans="1:7" ht="15.75" x14ac:dyDescent="0.25">
      <c r="A3" s="1"/>
      <c r="B3" s="2"/>
      <c r="C3" s="2"/>
      <c r="D3" s="3"/>
      <c r="E3" s="3"/>
      <c r="F3" s="3"/>
      <c r="G3" s="3"/>
    </row>
    <row r="4" spans="1:7" ht="16.5" thickBot="1" x14ac:dyDescent="0.3">
      <c r="A4" s="445" t="s">
        <v>78</v>
      </c>
      <c r="B4" s="446"/>
      <c r="C4" s="446"/>
      <c r="D4" s="446"/>
      <c r="E4" s="446"/>
      <c r="F4" s="446"/>
      <c r="G4" s="446"/>
    </row>
    <row r="5" spans="1:7" x14ac:dyDescent="0.25">
      <c r="A5" s="447" t="s">
        <v>1</v>
      </c>
      <c r="B5" s="448"/>
      <c r="C5" s="451" t="s">
        <v>2</v>
      </c>
      <c r="D5" s="506" t="s">
        <v>3</v>
      </c>
      <c r="E5" s="508" t="s">
        <v>4</v>
      </c>
      <c r="F5" s="508"/>
      <c r="G5" s="509"/>
    </row>
    <row r="6" spans="1:7" x14ac:dyDescent="0.25">
      <c r="A6" s="449"/>
      <c r="B6" s="450"/>
      <c r="C6" s="452"/>
      <c r="D6" s="507"/>
      <c r="E6" s="24" t="s">
        <v>24</v>
      </c>
      <c r="F6" s="31" t="s">
        <v>6</v>
      </c>
      <c r="G6" s="116" t="s">
        <v>25</v>
      </c>
    </row>
    <row r="7" spans="1:7" ht="15.75" thickBot="1" x14ac:dyDescent="0.3">
      <c r="A7" s="501">
        <v>1</v>
      </c>
      <c r="B7" s="502"/>
      <c r="C7" s="6">
        <v>2</v>
      </c>
      <c r="D7" s="107">
        <v>3</v>
      </c>
      <c r="E7" s="6">
        <v>4</v>
      </c>
      <c r="F7" s="6">
        <v>5</v>
      </c>
      <c r="G7" s="121">
        <v>6</v>
      </c>
    </row>
    <row r="8" spans="1:7" ht="29.25" customHeight="1" x14ac:dyDescent="0.25">
      <c r="A8" s="229" t="s">
        <v>79</v>
      </c>
      <c r="B8" s="460" t="s">
        <v>9</v>
      </c>
      <c r="C8" s="38" t="s">
        <v>10</v>
      </c>
      <c r="D8" s="103">
        <v>30</v>
      </c>
      <c r="E8" s="103">
        <v>1</v>
      </c>
      <c r="F8" s="300">
        <f>CEILING(D8/35,1)</f>
        <v>1</v>
      </c>
      <c r="G8" s="123">
        <f>CEILING(D8/20,1)</f>
        <v>2</v>
      </c>
    </row>
    <row r="9" spans="1:7" ht="15.75" x14ac:dyDescent="0.25">
      <c r="A9" s="230" t="s">
        <v>191</v>
      </c>
      <c r="B9" s="461"/>
      <c r="C9" s="32" t="s">
        <v>11</v>
      </c>
      <c r="D9" s="34">
        <v>21</v>
      </c>
      <c r="E9" s="34">
        <v>1</v>
      </c>
      <c r="F9" s="74">
        <f>CEILING(D9/35,1)</f>
        <v>1</v>
      </c>
      <c r="G9" s="123">
        <f>CEILING(D9/20,1)</f>
        <v>2</v>
      </c>
    </row>
    <row r="10" spans="1:7" ht="15.75" x14ac:dyDescent="0.25">
      <c r="A10" s="230" t="s">
        <v>191</v>
      </c>
      <c r="B10" s="461"/>
      <c r="C10" s="226" t="s">
        <v>12</v>
      </c>
      <c r="D10" s="274">
        <v>34</v>
      </c>
      <c r="E10" s="34">
        <v>1</v>
      </c>
      <c r="F10" s="300">
        <f t="shared" ref="F10:F57" si="0">CEILING(D10/35,1)</f>
        <v>1</v>
      </c>
      <c r="G10" s="123">
        <f t="shared" ref="G10:G57" si="1">CEILING(D10/20,1)</f>
        <v>2</v>
      </c>
    </row>
    <row r="11" spans="1:7" ht="15.75" x14ac:dyDescent="0.25">
      <c r="A11" s="315" t="s">
        <v>149</v>
      </c>
      <c r="B11" s="461"/>
      <c r="C11" s="463" t="s">
        <v>70</v>
      </c>
      <c r="D11" s="276">
        <v>32</v>
      </c>
      <c r="E11" s="276">
        <v>1</v>
      </c>
      <c r="F11" s="235">
        <f t="shared" si="0"/>
        <v>1</v>
      </c>
      <c r="G11" s="266">
        <f t="shared" si="1"/>
        <v>2</v>
      </c>
    </row>
    <row r="12" spans="1:7" ht="15.75" x14ac:dyDescent="0.25">
      <c r="A12" s="115" t="s">
        <v>80</v>
      </c>
      <c r="B12" s="461"/>
      <c r="C12" s="463"/>
      <c r="D12" s="34">
        <v>10</v>
      </c>
      <c r="E12" s="34">
        <v>1</v>
      </c>
      <c r="F12" s="300">
        <f t="shared" si="0"/>
        <v>1</v>
      </c>
      <c r="G12" s="123">
        <f t="shared" si="1"/>
        <v>1</v>
      </c>
    </row>
    <row r="13" spans="1:7" ht="16.5" thickBot="1" x14ac:dyDescent="0.3">
      <c r="A13" s="44" t="s">
        <v>81</v>
      </c>
      <c r="B13" s="462"/>
      <c r="C13" s="464"/>
      <c r="D13" s="36">
        <v>22</v>
      </c>
      <c r="E13" s="36">
        <v>1</v>
      </c>
      <c r="F13" s="294">
        <f t="shared" si="0"/>
        <v>1</v>
      </c>
      <c r="G13" s="175">
        <f t="shared" si="1"/>
        <v>2</v>
      </c>
    </row>
    <row r="14" spans="1:7" ht="25.5" customHeight="1" x14ac:dyDescent="0.25">
      <c r="A14" s="510" t="s">
        <v>82</v>
      </c>
      <c r="B14" s="503"/>
      <c r="C14" s="119" t="s">
        <v>11</v>
      </c>
      <c r="D14" s="103">
        <v>10</v>
      </c>
      <c r="E14" s="103">
        <v>1</v>
      </c>
      <c r="F14" s="77">
        <f t="shared" si="0"/>
        <v>1</v>
      </c>
      <c r="G14" s="122">
        <f t="shared" si="1"/>
        <v>1</v>
      </c>
    </row>
    <row r="15" spans="1:7" ht="15.75" x14ac:dyDescent="0.25">
      <c r="A15" s="511"/>
      <c r="B15" s="504"/>
      <c r="C15" s="50" t="s">
        <v>11</v>
      </c>
      <c r="D15" s="34">
        <v>0</v>
      </c>
      <c r="E15" s="34">
        <v>0</v>
      </c>
      <c r="F15" s="300">
        <f t="shared" si="0"/>
        <v>0</v>
      </c>
      <c r="G15" s="123">
        <f t="shared" si="1"/>
        <v>0</v>
      </c>
    </row>
    <row r="16" spans="1:7" ht="15.75" x14ac:dyDescent="0.25">
      <c r="A16" s="115" t="s">
        <v>83</v>
      </c>
      <c r="B16" s="504"/>
      <c r="C16" s="50" t="s">
        <v>12</v>
      </c>
      <c r="D16" s="34">
        <v>11</v>
      </c>
      <c r="E16" s="34">
        <v>1</v>
      </c>
      <c r="F16" s="300">
        <f t="shared" si="0"/>
        <v>1</v>
      </c>
      <c r="G16" s="123">
        <f t="shared" si="1"/>
        <v>1</v>
      </c>
    </row>
    <row r="17" spans="1:7" ht="16.5" thickBot="1" x14ac:dyDescent="0.3">
      <c r="A17" s="44" t="s">
        <v>83</v>
      </c>
      <c r="B17" s="505"/>
      <c r="C17" s="182" t="s">
        <v>70</v>
      </c>
      <c r="D17" s="40">
        <v>8</v>
      </c>
      <c r="E17" s="40">
        <v>1</v>
      </c>
      <c r="F17" s="301">
        <f t="shared" si="0"/>
        <v>1</v>
      </c>
      <c r="G17" s="124">
        <f t="shared" si="1"/>
        <v>1</v>
      </c>
    </row>
    <row r="18" spans="1:7" ht="38.25" x14ac:dyDescent="0.25">
      <c r="A18" s="118" t="s">
        <v>190</v>
      </c>
      <c r="B18" s="490" t="s">
        <v>13</v>
      </c>
      <c r="C18" s="119" t="s">
        <v>10</v>
      </c>
      <c r="D18" s="332">
        <v>25</v>
      </c>
      <c r="E18" s="41">
        <v>1</v>
      </c>
      <c r="F18" s="302">
        <f t="shared" si="0"/>
        <v>1</v>
      </c>
      <c r="G18" s="333">
        <f t="shared" si="1"/>
        <v>2</v>
      </c>
    </row>
    <row r="19" spans="1:7" ht="16.5" thickBot="1" x14ac:dyDescent="0.3">
      <c r="A19" s="44" t="s">
        <v>84</v>
      </c>
      <c r="B19" s="491"/>
      <c r="C19" s="55" t="s">
        <v>85</v>
      </c>
      <c r="D19" s="334">
        <v>25</v>
      </c>
      <c r="E19" s="36">
        <v>1</v>
      </c>
      <c r="F19" s="294">
        <f t="shared" si="0"/>
        <v>1</v>
      </c>
      <c r="G19" s="175">
        <f t="shared" si="1"/>
        <v>2</v>
      </c>
    </row>
    <row r="20" spans="1:7" ht="15.75" x14ac:dyDescent="0.25">
      <c r="A20" s="482" t="s">
        <v>86</v>
      </c>
      <c r="B20" s="487"/>
      <c r="C20" s="57" t="s">
        <v>10</v>
      </c>
      <c r="D20" s="52">
        <v>10</v>
      </c>
      <c r="E20" s="52">
        <v>1</v>
      </c>
      <c r="F20" s="77">
        <f t="shared" si="0"/>
        <v>1</v>
      </c>
      <c r="G20" s="122">
        <f t="shared" si="1"/>
        <v>1</v>
      </c>
    </row>
    <row r="21" spans="1:7" ht="15.75" x14ac:dyDescent="0.25">
      <c r="A21" s="483"/>
      <c r="B21" s="488"/>
      <c r="C21" s="120" t="s">
        <v>11</v>
      </c>
      <c r="D21" s="54">
        <v>0</v>
      </c>
      <c r="E21" s="54">
        <v>0</v>
      </c>
      <c r="F21" s="300">
        <f t="shared" si="0"/>
        <v>0</v>
      </c>
      <c r="G21" s="123">
        <f t="shared" si="1"/>
        <v>0</v>
      </c>
    </row>
    <row r="22" spans="1:7" ht="16.5" thickBot="1" x14ac:dyDescent="0.3">
      <c r="A22" s="66" t="s">
        <v>87</v>
      </c>
      <c r="B22" s="489"/>
      <c r="C22" s="58" t="s">
        <v>12</v>
      </c>
      <c r="D22" s="56">
        <v>2</v>
      </c>
      <c r="E22" s="56">
        <v>1</v>
      </c>
      <c r="F22" s="301">
        <f t="shared" si="0"/>
        <v>1</v>
      </c>
      <c r="G22" s="124">
        <f t="shared" si="1"/>
        <v>1</v>
      </c>
    </row>
    <row r="23" spans="1:7" ht="15.75" x14ac:dyDescent="0.25">
      <c r="A23" s="118" t="s">
        <v>88</v>
      </c>
      <c r="B23" s="490" t="s">
        <v>13</v>
      </c>
      <c r="C23" s="51" t="s">
        <v>10</v>
      </c>
      <c r="D23" s="60">
        <v>10</v>
      </c>
      <c r="E23" s="61">
        <v>1</v>
      </c>
      <c r="F23" s="302">
        <f t="shared" si="0"/>
        <v>1</v>
      </c>
      <c r="G23" s="333">
        <f t="shared" si="1"/>
        <v>1</v>
      </c>
    </row>
    <row r="24" spans="1:7" ht="16.5" thickBot="1" x14ac:dyDescent="0.3">
      <c r="A24" s="66" t="s">
        <v>87</v>
      </c>
      <c r="B24" s="491"/>
      <c r="C24" s="55" t="s">
        <v>11</v>
      </c>
      <c r="D24" s="335">
        <v>2</v>
      </c>
      <c r="E24" s="336">
        <v>1</v>
      </c>
      <c r="F24" s="294">
        <f t="shared" si="0"/>
        <v>1</v>
      </c>
      <c r="G24" s="175">
        <f t="shared" si="1"/>
        <v>1</v>
      </c>
    </row>
    <row r="25" spans="1:7" ht="15.75" x14ac:dyDescent="0.25">
      <c r="A25" s="37" t="s">
        <v>89</v>
      </c>
      <c r="B25" s="490" t="s">
        <v>9</v>
      </c>
      <c r="C25" s="62" t="s">
        <v>10</v>
      </c>
      <c r="D25" s="73">
        <v>90</v>
      </c>
      <c r="E25" s="73">
        <v>1</v>
      </c>
      <c r="F25" s="77">
        <f t="shared" si="0"/>
        <v>3</v>
      </c>
      <c r="G25" s="122">
        <f t="shared" si="1"/>
        <v>5</v>
      </c>
    </row>
    <row r="26" spans="1:7" ht="15.75" x14ac:dyDescent="0.25">
      <c r="A26" s="278" t="s">
        <v>149</v>
      </c>
      <c r="B26" s="492"/>
      <c r="C26" s="479" t="s">
        <v>11</v>
      </c>
      <c r="D26" s="316">
        <v>96</v>
      </c>
      <c r="E26" s="316">
        <v>1</v>
      </c>
      <c r="F26" s="235">
        <f t="shared" si="0"/>
        <v>3</v>
      </c>
      <c r="G26" s="266">
        <f t="shared" si="1"/>
        <v>5</v>
      </c>
    </row>
    <row r="27" spans="1:7" ht="15.75" x14ac:dyDescent="0.25">
      <c r="A27" s="16" t="s">
        <v>90</v>
      </c>
      <c r="B27" s="492"/>
      <c r="C27" s="480"/>
      <c r="D27" s="54">
        <v>52</v>
      </c>
      <c r="E27" s="54">
        <v>1</v>
      </c>
      <c r="F27" s="300">
        <f t="shared" si="0"/>
        <v>2</v>
      </c>
      <c r="G27" s="123">
        <f t="shared" si="1"/>
        <v>3</v>
      </c>
    </row>
    <row r="28" spans="1:7" ht="15.75" x14ac:dyDescent="0.25">
      <c r="A28" s="16" t="s">
        <v>91</v>
      </c>
      <c r="B28" s="492"/>
      <c r="C28" s="481"/>
      <c r="D28" s="54">
        <v>35</v>
      </c>
      <c r="E28" s="54">
        <v>1</v>
      </c>
      <c r="F28" s="300">
        <f t="shared" si="0"/>
        <v>1</v>
      </c>
      <c r="G28" s="123">
        <f t="shared" si="1"/>
        <v>2</v>
      </c>
    </row>
    <row r="29" spans="1:7" ht="15.75" x14ac:dyDescent="0.25">
      <c r="A29" s="278" t="s">
        <v>28</v>
      </c>
      <c r="B29" s="492"/>
      <c r="C29" s="478" t="s">
        <v>12</v>
      </c>
      <c r="D29" s="317">
        <f>SUM(D30:D31)</f>
        <v>68</v>
      </c>
      <c r="E29" s="317">
        <v>1</v>
      </c>
      <c r="F29" s="235">
        <f t="shared" si="0"/>
        <v>2</v>
      </c>
      <c r="G29" s="266">
        <f t="shared" si="1"/>
        <v>4</v>
      </c>
    </row>
    <row r="30" spans="1:7" ht="15.75" x14ac:dyDescent="0.25">
      <c r="A30" s="115" t="s">
        <v>90</v>
      </c>
      <c r="B30" s="492"/>
      <c r="C30" s="478"/>
      <c r="D30" s="54">
        <v>41</v>
      </c>
      <c r="E30" s="54">
        <v>1</v>
      </c>
      <c r="F30" s="300">
        <f t="shared" si="0"/>
        <v>2</v>
      </c>
      <c r="G30" s="123">
        <f t="shared" si="1"/>
        <v>3</v>
      </c>
    </row>
    <row r="31" spans="1:7" ht="15.75" x14ac:dyDescent="0.25">
      <c r="A31" s="115" t="s">
        <v>91</v>
      </c>
      <c r="B31" s="492"/>
      <c r="C31" s="478"/>
      <c r="D31" s="54">
        <v>27</v>
      </c>
      <c r="E31" s="54">
        <v>1</v>
      </c>
      <c r="F31" s="300">
        <f t="shared" si="0"/>
        <v>1</v>
      </c>
      <c r="G31" s="123">
        <f t="shared" si="1"/>
        <v>2</v>
      </c>
    </row>
    <row r="32" spans="1:7" ht="16.5" thickBot="1" x14ac:dyDescent="0.3">
      <c r="A32" s="44" t="s">
        <v>90</v>
      </c>
      <c r="B32" s="491"/>
      <c r="C32" s="67" t="s">
        <v>70</v>
      </c>
      <c r="D32" s="56">
        <v>32</v>
      </c>
      <c r="E32" s="56">
        <v>1</v>
      </c>
      <c r="F32" s="301">
        <f t="shared" si="0"/>
        <v>1</v>
      </c>
      <c r="G32" s="124">
        <f t="shared" si="1"/>
        <v>2</v>
      </c>
    </row>
    <row r="33" spans="1:7" ht="15.75" x14ac:dyDescent="0.25">
      <c r="A33" s="228" t="s">
        <v>92</v>
      </c>
      <c r="B33" s="484" t="s">
        <v>9</v>
      </c>
      <c r="C33" s="62" t="s">
        <v>10</v>
      </c>
      <c r="D33" s="61">
        <v>25</v>
      </c>
      <c r="E33" s="61">
        <v>1</v>
      </c>
      <c r="F33" s="302">
        <f t="shared" si="0"/>
        <v>1</v>
      </c>
      <c r="G33" s="333">
        <f t="shared" si="1"/>
        <v>2</v>
      </c>
    </row>
    <row r="34" spans="1:7" ht="15.75" x14ac:dyDescent="0.25">
      <c r="A34" s="16" t="s">
        <v>93</v>
      </c>
      <c r="B34" s="485"/>
      <c r="C34" s="65" t="s">
        <v>11</v>
      </c>
      <c r="D34" s="54">
        <v>13</v>
      </c>
      <c r="E34" s="54">
        <v>1</v>
      </c>
      <c r="F34" s="300">
        <f t="shared" si="0"/>
        <v>1</v>
      </c>
      <c r="G34" s="123">
        <f t="shared" si="1"/>
        <v>1</v>
      </c>
    </row>
    <row r="35" spans="1:7" ht="15.75" x14ac:dyDescent="0.25">
      <c r="A35" s="16" t="s">
        <v>93</v>
      </c>
      <c r="B35" s="485"/>
      <c r="C35" s="65" t="s">
        <v>12</v>
      </c>
      <c r="D35" s="54">
        <v>16</v>
      </c>
      <c r="E35" s="54">
        <v>1</v>
      </c>
      <c r="F35" s="300">
        <f t="shared" si="0"/>
        <v>1</v>
      </c>
      <c r="G35" s="123">
        <f t="shared" si="1"/>
        <v>1</v>
      </c>
    </row>
    <row r="36" spans="1:7" ht="16.5" thickBot="1" x14ac:dyDescent="0.3">
      <c r="A36" s="66" t="s">
        <v>93</v>
      </c>
      <c r="B36" s="486"/>
      <c r="C36" s="299" t="s">
        <v>70</v>
      </c>
      <c r="D36" s="336">
        <v>29</v>
      </c>
      <c r="E36" s="336">
        <v>1</v>
      </c>
      <c r="F36" s="294">
        <f t="shared" si="0"/>
        <v>1</v>
      </c>
      <c r="G36" s="175">
        <f t="shared" si="1"/>
        <v>2</v>
      </c>
    </row>
    <row r="37" spans="1:7" ht="15.75" x14ac:dyDescent="0.25">
      <c r="A37" s="64" t="s">
        <v>94</v>
      </c>
      <c r="B37" s="484" t="s">
        <v>9</v>
      </c>
      <c r="C37" s="62" t="s">
        <v>10</v>
      </c>
      <c r="D37" s="103">
        <v>15</v>
      </c>
      <c r="E37" s="105">
        <v>1</v>
      </c>
      <c r="F37" s="77">
        <f t="shared" si="0"/>
        <v>1</v>
      </c>
      <c r="G37" s="122">
        <f t="shared" si="1"/>
        <v>1</v>
      </c>
    </row>
    <row r="38" spans="1:7" ht="15.75" x14ac:dyDescent="0.25">
      <c r="A38" s="16" t="s">
        <v>95</v>
      </c>
      <c r="B38" s="485"/>
      <c r="C38" s="65" t="s">
        <v>11</v>
      </c>
      <c r="D38" s="34">
        <v>8</v>
      </c>
      <c r="E38" s="34">
        <v>1</v>
      </c>
      <c r="F38" s="300">
        <f t="shared" si="0"/>
        <v>1</v>
      </c>
      <c r="G38" s="123">
        <f t="shared" si="1"/>
        <v>1</v>
      </c>
    </row>
    <row r="39" spans="1:7" ht="15.75" x14ac:dyDescent="0.25">
      <c r="A39" s="16" t="s">
        <v>95</v>
      </c>
      <c r="B39" s="485"/>
      <c r="C39" s="65" t="s">
        <v>12</v>
      </c>
      <c r="D39" s="34">
        <v>9</v>
      </c>
      <c r="E39" s="298">
        <v>1</v>
      </c>
      <c r="F39" s="300">
        <f t="shared" si="0"/>
        <v>1</v>
      </c>
      <c r="G39" s="123">
        <f t="shared" si="1"/>
        <v>1</v>
      </c>
    </row>
    <row r="40" spans="1:7" ht="16.5" thickBot="1" x14ac:dyDescent="0.3">
      <c r="A40" s="66" t="s">
        <v>95</v>
      </c>
      <c r="B40" s="486"/>
      <c r="C40" s="67" t="s">
        <v>70</v>
      </c>
      <c r="D40" s="40">
        <v>8</v>
      </c>
      <c r="E40" s="40">
        <v>1</v>
      </c>
      <c r="F40" s="301">
        <f t="shared" si="0"/>
        <v>1</v>
      </c>
      <c r="G40" s="124">
        <f t="shared" si="1"/>
        <v>1</v>
      </c>
    </row>
    <row r="41" spans="1:7" ht="15.75" x14ac:dyDescent="0.25">
      <c r="A41" s="220" t="s">
        <v>96</v>
      </c>
      <c r="B41" s="490" t="s">
        <v>13</v>
      </c>
      <c r="C41" s="297" t="s">
        <v>10</v>
      </c>
      <c r="D41" s="41">
        <v>15</v>
      </c>
      <c r="E41" s="41">
        <v>1</v>
      </c>
      <c r="F41" s="302">
        <f t="shared" si="0"/>
        <v>1</v>
      </c>
      <c r="G41" s="333">
        <f t="shared" si="1"/>
        <v>1</v>
      </c>
    </row>
    <row r="42" spans="1:7" ht="16.5" customHeight="1" thickBot="1" x14ac:dyDescent="0.3">
      <c r="A42" s="44" t="s">
        <v>175</v>
      </c>
      <c r="B42" s="471"/>
      <c r="C42" s="337" t="s">
        <v>97</v>
      </c>
      <c r="D42" s="36">
        <v>14</v>
      </c>
      <c r="E42" s="36">
        <v>1</v>
      </c>
      <c r="F42" s="294">
        <f t="shared" si="0"/>
        <v>1</v>
      </c>
      <c r="G42" s="175">
        <f t="shared" si="1"/>
        <v>1</v>
      </c>
    </row>
    <row r="43" spans="1:7" ht="15.75" x14ac:dyDescent="0.25">
      <c r="A43" s="37" t="s">
        <v>98</v>
      </c>
      <c r="B43" s="490" t="s">
        <v>9</v>
      </c>
      <c r="C43" s="51" t="s">
        <v>10</v>
      </c>
      <c r="D43" s="52">
        <v>30</v>
      </c>
      <c r="E43" s="52">
        <v>1</v>
      </c>
      <c r="F43" s="77">
        <f t="shared" si="0"/>
        <v>1</v>
      </c>
      <c r="G43" s="122">
        <f t="shared" si="1"/>
        <v>2</v>
      </c>
    </row>
    <row r="44" spans="1:7" ht="15.75" x14ac:dyDescent="0.25">
      <c r="A44" s="318" t="s">
        <v>149</v>
      </c>
      <c r="B44" s="493"/>
      <c r="C44" s="494" t="s">
        <v>11</v>
      </c>
      <c r="D44" s="317">
        <v>19</v>
      </c>
      <c r="E44" s="317">
        <v>1</v>
      </c>
      <c r="F44" s="235">
        <f t="shared" si="0"/>
        <v>1</v>
      </c>
      <c r="G44" s="266">
        <f t="shared" si="1"/>
        <v>1</v>
      </c>
    </row>
    <row r="45" spans="1:7" ht="15.75" x14ac:dyDescent="0.25">
      <c r="A45" s="16" t="s">
        <v>151</v>
      </c>
      <c r="B45" s="492"/>
      <c r="C45" s="495"/>
      <c r="D45" s="54">
        <v>10</v>
      </c>
      <c r="E45" s="61">
        <v>1</v>
      </c>
      <c r="F45" s="300">
        <f t="shared" si="0"/>
        <v>1</v>
      </c>
      <c r="G45" s="123">
        <f t="shared" si="1"/>
        <v>1</v>
      </c>
    </row>
    <row r="46" spans="1:7" ht="15.75" x14ac:dyDescent="0.25">
      <c r="A46" s="16" t="s">
        <v>150</v>
      </c>
      <c r="B46" s="492"/>
      <c r="C46" s="496"/>
      <c r="D46" s="54">
        <v>9</v>
      </c>
      <c r="E46" s="61">
        <v>1</v>
      </c>
      <c r="F46" s="300">
        <f t="shared" si="0"/>
        <v>1</v>
      </c>
      <c r="G46" s="123">
        <f t="shared" si="1"/>
        <v>1</v>
      </c>
    </row>
    <row r="47" spans="1:7" ht="15.75" x14ac:dyDescent="0.25">
      <c r="A47" s="319" t="s">
        <v>28</v>
      </c>
      <c r="B47" s="492"/>
      <c r="C47" s="494" t="s">
        <v>12</v>
      </c>
      <c r="D47" s="316">
        <v>21</v>
      </c>
      <c r="E47" s="316">
        <v>1</v>
      </c>
      <c r="F47" s="235">
        <f t="shared" si="0"/>
        <v>1</v>
      </c>
      <c r="G47" s="266">
        <f t="shared" si="1"/>
        <v>2</v>
      </c>
    </row>
    <row r="48" spans="1:7" ht="15.75" x14ac:dyDescent="0.25">
      <c r="A48" s="16" t="s">
        <v>99</v>
      </c>
      <c r="B48" s="492"/>
      <c r="C48" s="495"/>
      <c r="D48" s="54">
        <v>12</v>
      </c>
      <c r="E48" s="54">
        <v>1</v>
      </c>
      <c r="F48" s="300">
        <f t="shared" si="0"/>
        <v>1</v>
      </c>
      <c r="G48" s="123">
        <f t="shared" si="1"/>
        <v>1</v>
      </c>
    </row>
    <row r="49" spans="1:7" ht="16.5" thickBot="1" x14ac:dyDescent="0.3">
      <c r="A49" s="66" t="s">
        <v>100</v>
      </c>
      <c r="B49" s="491"/>
      <c r="C49" s="497"/>
      <c r="D49" s="56">
        <v>9</v>
      </c>
      <c r="E49" s="56">
        <v>1</v>
      </c>
      <c r="F49" s="301">
        <f t="shared" si="0"/>
        <v>1</v>
      </c>
      <c r="G49" s="124">
        <f t="shared" si="1"/>
        <v>1</v>
      </c>
    </row>
    <row r="50" spans="1:7" ht="15.75" x14ac:dyDescent="0.25">
      <c r="A50" s="64" t="s">
        <v>101</v>
      </c>
      <c r="B50" s="484" t="s">
        <v>13</v>
      </c>
      <c r="C50" s="338" t="s">
        <v>10</v>
      </c>
      <c r="D50" s="61">
        <v>20</v>
      </c>
      <c r="E50" s="339">
        <v>1</v>
      </c>
      <c r="F50" s="302">
        <f t="shared" si="0"/>
        <v>1</v>
      </c>
      <c r="G50" s="333">
        <f t="shared" si="1"/>
        <v>1</v>
      </c>
    </row>
    <row r="51" spans="1:7" ht="16.5" thickBot="1" x14ac:dyDescent="0.3">
      <c r="A51" s="66" t="s">
        <v>102</v>
      </c>
      <c r="B51" s="486"/>
      <c r="C51" s="63" t="s">
        <v>11</v>
      </c>
      <c r="D51" s="336">
        <v>20</v>
      </c>
      <c r="E51" s="336">
        <v>1</v>
      </c>
      <c r="F51" s="294">
        <f t="shared" si="0"/>
        <v>1</v>
      </c>
      <c r="G51" s="175">
        <f t="shared" si="1"/>
        <v>1</v>
      </c>
    </row>
    <row r="52" spans="1:7" ht="15.75" x14ac:dyDescent="0.25">
      <c r="A52" s="227" t="s">
        <v>103</v>
      </c>
      <c r="B52" s="498" t="s">
        <v>9</v>
      </c>
      <c r="C52" s="51" t="s">
        <v>10</v>
      </c>
      <c r="D52" s="340">
        <v>25</v>
      </c>
      <c r="E52" s="52">
        <v>1</v>
      </c>
      <c r="F52" s="77">
        <f t="shared" si="0"/>
        <v>1</v>
      </c>
      <c r="G52" s="122">
        <f t="shared" si="1"/>
        <v>2</v>
      </c>
    </row>
    <row r="53" spans="1:7" ht="15.75" x14ac:dyDescent="0.25">
      <c r="A53" s="68" t="s">
        <v>104</v>
      </c>
      <c r="B53" s="499"/>
      <c r="C53" s="53" t="s">
        <v>11</v>
      </c>
      <c r="D53" s="341">
        <v>27</v>
      </c>
      <c r="E53" s="54">
        <v>1</v>
      </c>
      <c r="F53" s="300">
        <f t="shared" si="0"/>
        <v>1</v>
      </c>
      <c r="G53" s="123">
        <f t="shared" si="1"/>
        <v>2</v>
      </c>
    </row>
    <row r="54" spans="1:7" ht="15.75" x14ac:dyDescent="0.25">
      <c r="A54" s="68" t="s">
        <v>104</v>
      </c>
      <c r="B54" s="499"/>
      <c r="C54" s="59" t="s">
        <v>12</v>
      </c>
      <c r="D54" s="341">
        <v>26</v>
      </c>
      <c r="E54" s="61">
        <v>1</v>
      </c>
      <c r="F54" s="300">
        <f t="shared" si="0"/>
        <v>1</v>
      </c>
      <c r="G54" s="123">
        <f t="shared" si="1"/>
        <v>2</v>
      </c>
    </row>
    <row r="55" spans="1:7" ht="16.5" thickBot="1" x14ac:dyDescent="0.3">
      <c r="A55" s="69" t="s">
        <v>104</v>
      </c>
      <c r="B55" s="500"/>
      <c r="C55" s="70" t="s">
        <v>70</v>
      </c>
      <c r="D55" s="342">
        <v>19</v>
      </c>
      <c r="E55" s="71">
        <v>1</v>
      </c>
      <c r="F55" s="301">
        <f t="shared" si="0"/>
        <v>1</v>
      </c>
      <c r="G55" s="124">
        <f t="shared" si="1"/>
        <v>1</v>
      </c>
    </row>
    <row r="56" spans="1:7" ht="15.75" x14ac:dyDescent="0.25">
      <c r="A56" s="111" t="s">
        <v>105</v>
      </c>
      <c r="B56" s="484" t="s">
        <v>13</v>
      </c>
      <c r="C56" s="72" t="s">
        <v>10</v>
      </c>
      <c r="D56" s="340">
        <v>16</v>
      </c>
      <c r="E56" s="52">
        <v>1</v>
      </c>
      <c r="F56" s="77">
        <f t="shared" si="0"/>
        <v>1</v>
      </c>
      <c r="G56" s="122">
        <f t="shared" si="1"/>
        <v>1</v>
      </c>
    </row>
    <row r="57" spans="1:7" ht="16.5" thickBot="1" x14ac:dyDescent="0.3">
      <c r="A57" s="112" t="s">
        <v>106</v>
      </c>
      <c r="B57" s="486"/>
      <c r="C57" s="113" t="s">
        <v>97</v>
      </c>
      <c r="D57" s="114">
        <v>14</v>
      </c>
      <c r="E57" s="40">
        <v>1</v>
      </c>
      <c r="F57" s="301">
        <f t="shared" si="0"/>
        <v>1</v>
      </c>
      <c r="G57" s="124">
        <f t="shared" si="1"/>
        <v>1</v>
      </c>
    </row>
    <row r="58" spans="1:7" x14ac:dyDescent="0.25">
      <c r="A58" s="48" t="s">
        <v>76</v>
      </c>
      <c r="E58"/>
      <c r="F58"/>
      <c r="G58"/>
    </row>
    <row r="59" spans="1:7" x14ac:dyDescent="0.25">
      <c r="A59" s="48" t="s">
        <v>77</v>
      </c>
    </row>
    <row r="60" spans="1:7" x14ac:dyDescent="0.25">
      <c r="A60" s="48"/>
    </row>
  </sheetData>
  <mergeCells count="28">
    <mergeCell ref="A7:B7"/>
    <mergeCell ref="B8:B13"/>
    <mergeCell ref="B14:B17"/>
    <mergeCell ref="B18:B19"/>
    <mergeCell ref="A1:G1"/>
    <mergeCell ref="A2:G2"/>
    <mergeCell ref="A4:G4"/>
    <mergeCell ref="A5:B6"/>
    <mergeCell ref="C5:C6"/>
    <mergeCell ref="D5:D6"/>
    <mergeCell ref="E5:G5"/>
    <mergeCell ref="C11:C13"/>
    <mergeCell ref="A14:A15"/>
    <mergeCell ref="B56:B57"/>
    <mergeCell ref="B41:B42"/>
    <mergeCell ref="B43:B49"/>
    <mergeCell ref="C44:C46"/>
    <mergeCell ref="C47:C49"/>
    <mergeCell ref="B50:B51"/>
    <mergeCell ref="B52:B55"/>
    <mergeCell ref="C29:C31"/>
    <mergeCell ref="C26:C28"/>
    <mergeCell ref="A20:A21"/>
    <mergeCell ref="B33:B36"/>
    <mergeCell ref="B37:B40"/>
    <mergeCell ref="B20:B22"/>
    <mergeCell ref="B23:B24"/>
    <mergeCell ref="B25:B32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opLeftCell="A3" workbookViewId="0">
      <selection activeCell="I14" sqref="I14"/>
    </sheetView>
  </sheetViews>
  <sheetFormatPr defaultRowHeight="15" x14ac:dyDescent="0.25"/>
  <cols>
    <col min="1" max="1" width="37.42578125" style="4" customWidth="1"/>
    <col min="2" max="2" width="4.28515625" style="5" customWidth="1"/>
    <col min="3" max="3" width="5.85546875" style="5" customWidth="1"/>
    <col min="4" max="4" width="10.5703125" customWidth="1"/>
    <col min="5" max="5" width="7.140625" customWidth="1"/>
    <col min="6" max="6" width="11.28515625" customWidth="1"/>
    <col min="7" max="7" width="8.7109375" customWidth="1"/>
  </cols>
  <sheetData>
    <row r="1" spans="1:7" ht="15.75" x14ac:dyDescent="0.25">
      <c r="A1" s="387" t="s">
        <v>200</v>
      </c>
      <c r="B1" s="390"/>
      <c r="C1" s="390"/>
      <c r="D1" s="390"/>
      <c r="E1" s="390"/>
      <c r="F1" s="390"/>
      <c r="G1" s="390"/>
    </row>
    <row r="2" spans="1:7" ht="15.75" x14ac:dyDescent="0.25">
      <c r="A2" s="387" t="s">
        <v>152</v>
      </c>
      <c r="B2" s="390"/>
      <c r="C2" s="390"/>
      <c r="D2" s="390"/>
      <c r="E2" s="390"/>
      <c r="F2" s="390"/>
      <c r="G2" s="390"/>
    </row>
    <row r="3" spans="1:7" ht="16.5" thickBot="1" x14ac:dyDescent="0.3">
      <c r="A3" s="445" t="s">
        <v>107</v>
      </c>
      <c r="B3" s="446"/>
      <c r="C3" s="446"/>
      <c r="D3" s="446"/>
      <c r="E3" s="446"/>
      <c r="F3" s="446"/>
      <c r="G3" s="446"/>
    </row>
    <row r="4" spans="1:7" x14ac:dyDescent="0.25">
      <c r="A4" s="447" t="s">
        <v>1</v>
      </c>
      <c r="B4" s="448"/>
      <c r="C4" s="451" t="s">
        <v>2</v>
      </c>
      <c r="D4" s="506" t="s">
        <v>3</v>
      </c>
      <c r="E4" s="508" t="s">
        <v>4</v>
      </c>
      <c r="F4" s="508"/>
      <c r="G4" s="509"/>
    </row>
    <row r="5" spans="1:7" x14ac:dyDescent="0.25">
      <c r="A5" s="449"/>
      <c r="B5" s="450"/>
      <c r="C5" s="452"/>
      <c r="D5" s="507"/>
      <c r="E5" s="24" t="s">
        <v>24</v>
      </c>
      <c r="F5" s="31" t="s">
        <v>6</v>
      </c>
      <c r="G5" s="116" t="s">
        <v>25</v>
      </c>
    </row>
    <row r="6" spans="1:7" x14ac:dyDescent="0.25">
      <c r="A6" s="521">
        <v>1</v>
      </c>
      <c r="B6" s="522"/>
      <c r="C6" s="100">
        <v>2</v>
      </c>
      <c r="D6" s="101">
        <v>3</v>
      </c>
      <c r="E6" s="100">
        <v>4</v>
      </c>
      <c r="F6" s="100">
        <v>5</v>
      </c>
      <c r="G6" s="117">
        <v>6</v>
      </c>
    </row>
    <row r="7" spans="1:7" ht="15.75" x14ac:dyDescent="0.25">
      <c r="A7" s="523" t="s">
        <v>108</v>
      </c>
      <c r="B7" s="525" t="s">
        <v>9</v>
      </c>
      <c r="C7" s="32" t="s">
        <v>10</v>
      </c>
      <c r="D7" s="33">
        <v>24</v>
      </c>
      <c r="E7" s="34">
        <v>1</v>
      </c>
      <c r="F7" s="34">
        <f t="shared" ref="F7:F23" si="0">CEILING(D7/33,1)</f>
        <v>1</v>
      </c>
      <c r="G7" s="175">
        <f t="shared" ref="G7:G23" si="1">CEILING(D7/12,1)</f>
        <v>2</v>
      </c>
    </row>
    <row r="8" spans="1:7" ht="15.75" x14ac:dyDescent="0.25">
      <c r="A8" s="524"/>
      <c r="B8" s="526"/>
      <c r="C8" s="32" t="s">
        <v>11</v>
      </c>
      <c r="D8" s="42">
        <v>6</v>
      </c>
      <c r="E8" s="34">
        <v>1</v>
      </c>
      <c r="F8" s="34">
        <f t="shared" si="0"/>
        <v>1</v>
      </c>
      <c r="G8" s="175">
        <f t="shared" si="1"/>
        <v>1</v>
      </c>
    </row>
    <row r="9" spans="1:7" ht="16.5" thickBot="1" x14ac:dyDescent="0.3">
      <c r="A9" s="524"/>
      <c r="B9" s="526"/>
      <c r="C9" s="35" t="s">
        <v>12</v>
      </c>
      <c r="D9" s="110">
        <v>4</v>
      </c>
      <c r="E9" s="36">
        <v>1</v>
      </c>
      <c r="F9" s="36">
        <f t="shared" si="0"/>
        <v>1</v>
      </c>
      <c r="G9" s="175">
        <f t="shared" si="1"/>
        <v>1</v>
      </c>
    </row>
    <row r="10" spans="1:7" ht="15.75" x14ac:dyDescent="0.25">
      <c r="A10" s="76" t="s">
        <v>108</v>
      </c>
      <c r="B10" s="490" t="s">
        <v>13</v>
      </c>
      <c r="C10" s="38" t="s">
        <v>10</v>
      </c>
      <c r="D10" s="103">
        <v>24</v>
      </c>
      <c r="E10" s="103">
        <v>1</v>
      </c>
      <c r="F10" s="103">
        <v>1</v>
      </c>
      <c r="G10" s="122">
        <f t="shared" si="1"/>
        <v>2</v>
      </c>
    </row>
    <row r="11" spans="1:7" ht="15.75" x14ac:dyDescent="0.25">
      <c r="A11" s="320" t="s">
        <v>28</v>
      </c>
      <c r="B11" s="493"/>
      <c r="C11" s="512" t="s">
        <v>11</v>
      </c>
      <c r="D11" s="321">
        <v>18</v>
      </c>
      <c r="E11" s="276">
        <v>1</v>
      </c>
      <c r="F11" s="276">
        <f t="shared" si="0"/>
        <v>1</v>
      </c>
      <c r="G11" s="322">
        <f t="shared" si="1"/>
        <v>2</v>
      </c>
    </row>
    <row r="12" spans="1:7" ht="15.75" x14ac:dyDescent="0.25">
      <c r="A12" s="79" t="s">
        <v>109</v>
      </c>
      <c r="B12" s="492"/>
      <c r="C12" s="513"/>
      <c r="D12" s="41">
        <v>8</v>
      </c>
      <c r="E12" s="34">
        <v>1</v>
      </c>
      <c r="F12" s="34">
        <f t="shared" si="0"/>
        <v>1</v>
      </c>
      <c r="G12" s="175">
        <f t="shared" si="1"/>
        <v>1</v>
      </c>
    </row>
    <row r="13" spans="1:7" ht="16.5" thickBot="1" x14ac:dyDescent="0.3">
      <c r="A13" s="80" t="s">
        <v>110</v>
      </c>
      <c r="B13" s="471"/>
      <c r="C13" s="514"/>
      <c r="D13" s="81">
        <v>10</v>
      </c>
      <c r="E13" s="40">
        <v>1</v>
      </c>
      <c r="F13" s="40">
        <f t="shared" si="0"/>
        <v>1</v>
      </c>
      <c r="G13" s="124">
        <f t="shared" si="1"/>
        <v>1</v>
      </c>
    </row>
    <row r="14" spans="1:7" ht="15.75" x14ac:dyDescent="0.25">
      <c r="A14" s="527" t="s">
        <v>111</v>
      </c>
      <c r="B14" s="529" t="s">
        <v>9</v>
      </c>
      <c r="C14" s="43" t="s">
        <v>10</v>
      </c>
      <c r="D14" s="42">
        <v>24</v>
      </c>
      <c r="E14" s="41">
        <v>1</v>
      </c>
      <c r="F14" s="41">
        <v>1</v>
      </c>
      <c r="G14" s="122">
        <f t="shared" si="1"/>
        <v>2</v>
      </c>
    </row>
    <row r="15" spans="1:7" ht="15.75" x14ac:dyDescent="0.25">
      <c r="A15" s="528"/>
      <c r="B15" s="526"/>
      <c r="C15" s="32" t="s">
        <v>11</v>
      </c>
      <c r="D15" s="42">
        <v>12</v>
      </c>
      <c r="E15" s="34">
        <v>1</v>
      </c>
      <c r="F15" s="34">
        <f t="shared" si="0"/>
        <v>1</v>
      </c>
      <c r="G15" s="123">
        <f t="shared" si="1"/>
        <v>1</v>
      </c>
    </row>
    <row r="16" spans="1:7" ht="16.5" thickBot="1" x14ac:dyDescent="0.3">
      <c r="A16" s="528"/>
      <c r="B16" s="526"/>
      <c r="C16" s="35" t="s">
        <v>12</v>
      </c>
      <c r="D16" s="110">
        <v>11</v>
      </c>
      <c r="E16" s="36">
        <v>1</v>
      </c>
      <c r="F16" s="36">
        <f t="shared" si="0"/>
        <v>1</v>
      </c>
      <c r="G16" s="124">
        <f t="shared" si="1"/>
        <v>1</v>
      </c>
    </row>
    <row r="17" spans="1:7" ht="15.75" x14ac:dyDescent="0.25">
      <c r="A17" s="515" t="s">
        <v>111</v>
      </c>
      <c r="B17" s="518" t="s">
        <v>13</v>
      </c>
      <c r="C17" s="38" t="s">
        <v>10</v>
      </c>
      <c r="D17" s="103">
        <v>24</v>
      </c>
      <c r="E17" s="103">
        <v>1</v>
      </c>
      <c r="F17" s="103">
        <v>1</v>
      </c>
      <c r="G17" s="175">
        <f t="shared" si="1"/>
        <v>2</v>
      </c>
    </row>
    <row r="18" spans="1:7" ht="16.5" thickBot="1" x14ac:dyDescent="0.3">
      <c r="A18" s="516"/>
      <c r="B18" s="519"/>
      <c r="C18" s="45" t="s">
        <v>11</v>
      </c>
      <c r="D18" s="81">
        <v>7</v>
      </c>
      <c r="E18" s="40">
        <v>1</v>
      </c>
      <c r="F18" s="40">
        <f t="shared" si="0"/>
        <v>1</v>
      </c>
      <c r="G18" s="124">
        <f t="shared" si="1"/>
        <v>1</v>
      </c>
    </row>
    <row r="19" spans="1:7" ht="15.75" x14ac:dyDescent="0.25">
      <c r="A19" s="227" t="s">
        <v>112</v>
      </c>
      <c r="B19" s="493" t="s">
        <v>9</v>
      </c>
      <c r="C19" s="43" t="s">
        <v>10</v>
      </c>
      <c r="D19" s="41">
        <v>24</v>
      </c>
      <c r="E19" s="41">
        <v>1</v>
      </c>
      <c r="F19" s="41">
        <v>1</v>
      </c>
      <c r="G19" s="123">
        <f t="shared" si="1"/>
        <v>2</v>
      </c>
    </row>
    <row r="20" spans="1:7" ht="15.75" x14ac:dyDescent="0.25">
      <c r="A20" s="288" t="s">
        <v>189</v>
      </c>
      <c r="B20" s="470"/>
      <c r="C20" s="32" t="s">
        <v>11</v>
      </c>
      <c r="D20" s="41">
        <v>8</v>
      </c>
      <c r="E20" s="34">
        <v>1</v>
      </c>
      <c r="F20" s="34">
        <f t="shared" si="0"/>
        <v>1</v>
      </c>
      <c r="G20" s="183">
        <f t="shared" si="1"/>
        <v>1</v>
      </c>
    </row>
    <row r="21" spans="1:7" ht="16.5" thickBot="1" x14ac:dyDescent="0.3">
      <c r="A21" s="198" t="s">
        <v>189</v>
      </c>
      <c r="B21" s="520"/>
      <c r="C21" s="47" t="s">
        <v>12</v>
      </c>
      <c r="D21" s="46">
        <v>2</v>
      </c>
      <c r="E21" s="36">
        <v>1</v>
      </c>
      <c r="F21" s="36">
        <f t="shared" si="0"/>
        <v>1</v>
      </c>
      <c r="G21" s="124">
        <f t="shared" si="1"/>
        <v>1</v>
      </c>
    </row>
    <row r="22" spans="1:7" ht="15.75" x14ac:dyDescent="0.25">
      <c r="A22" s="472" t="s">
        <v>113</v>
      </c>
      <c r="B22" s="375" t="s">
        <v>9</v>
      </c>
      <c r="C22" s="38" t="s">
        <v>10</v>
      </c>
      <c r="D22" s="103">
        <v>24</v>
      </c>
      <c r="E22" s="103">
        <v>1</v>
      </c>
      <c r="F22" s="103">
        <v>1</v>
      </c>
      <c r="G22" s="123">
        <f t="shared" si="1"/>
        <v>2</v>
      </c>
    </row>
    <row r="23" spans="1:7" ht="16.5" thickBot="1" x14ac:dyDescent="0.3">
      <c r="A23" s="517"/>
      <c r="B23" s="377"/>
      <c r="C23" s="45" t="s">
        <v>11</v>
      </c>
      <c r="D23" s="40">
        <v>5</v>
      </c>
      <c r="E23" s="40">
        <v>1</v>
      </c>
      <c r="F23" s="40">
        <f t="shared" si="0"/>
        <v>1</v>
      </c>
      <c r="G23" s="362">
        <f t="shared" si="1"/>
        <v>1</v>
      </c>
    </row>
    <row r="24" spans="1:7" x14ac:dyDescent="0.25">
      <c r="A24" s="48"/>
      <c r="B24" s="83"/>
      <c r="C24" s="4"/>
      <c r="D24" s="4"/>
      <c r="E24" s="4"/>
      <c r="F24" s="4"/>
      <c r="G24" s="4"/>
    </row>
    <row r="25" spans="1:7" x14ac:dyDescent="0.25">
      <c r="A25" s="48" t="s">
        <v>76</v>
      </c>
      <c r="B25" s="83"/>
      <c r="C25" s="4"/>
      <c r="D25" s="4"/>
      <c r="E25" s="4"/>
      <c r="F25" s="4"/>
      <c r="G25" s="4"/>
    </row>
    <row r="26" spans="1:7" x14ac:dyDescent="0.25">
      <c r="A26" s="48" t="s">
        <v>77</v>
      </c>
      <c r="B26" s="83"/>
      <c r="C26" s="4"/>
      <c r="D26" s="4"/>
      <c r="E26" s="4"/>
      <c r="F26" s="4"/>
      <c r="G26" s="4"/>
    </row>
    <row r="27" spans="1:7" x14ac:dyDescent="0.25">
      <c r="A27" s="48"/>
      <c r="B27" s="83"/>
      <c r="C27" s="4"/>
      <c r="D27" s="4"/>
      <c r="E27" s="4"/>
      <c r="F27" s="4"/>
      <c r="G27" s="4"/>
    </row>
    <row r="28" spans="1:7" x14ac:dyDescent="0.25">
      <c r="A28" s="48"/>
      <c r="B28" s="83"/>
      <c r="C28" s="4"/>
      <c r="D28" s="4"/>
      <c r="E28" s="4"/>
      <c r="F28" s="4"/>
      <c r="G28" s="4"/>
    </row>
    <row r="29" spans="1:7" x14ac:dyDescent="0.25">
      <c r="A29" s="48"/>
      <c r="B29" s="83"/>
      <c r="C29" s="4"/>
      <c r="D29" s="4"/>
      <c r="E29" s="4"/>
      <c r="F29" s="4"/>
      <c r="G29" s="4"/>
    </row>
    <row r="30" spans="1:7" x14ac:dyDescent="0.25">
      <c r="A30" s="48"/>
      <c r="B30" s="83"/>
      <c r="C30" s="4"/>
      <c r="D30" s="4"/>
      <c r="E30" s="4"/>
      <c r="F30" s="4"/>
      <c r="G30" s="4"/>
    </row>
    <row r="31" spans="1:7" x14ac:dyDescent="0.25">
      <c r="A31" s="48"/>
      <c r="B31" s="83"/>
      <c r="C31" s="4"/>
      <c r="D31" s="4"/>
      <c r="E31" s="4"/>
      <c r="F31" s="4"/>
      <c r="G31" s="4"/>
    </row>
    <row r="32" spans="1:7" x14ac:dyDescent="0.25">
      <c r="A32" s="48"/>
      <c r="B32" s="83"/>
      <c r="C32" s="4"/>
      <c r="D32" s="4"/>
      <c r="E32" s="4"/>
      <c r="F32" s="4"/>
      <c r="G32" s="4"/>
    </row>
    <row r="33" spans="1:7" x14ac:dyDescent="0.25">
      <c r="A33" s="48"/>
      <c r="B33" s="83"/>
      <c r="C33" s="4"/>
      <c r="D33" s="4"/>
      <c r="E33" s="4"/>
      <c r="F33" s="4"/>
      <c r="G33" s="4"/>
    </row>
    <row r="34" spans="1:7" x14ac:dyDescent="0.25">
      <c r="A34" s="48"/>
      <c r="B34" s="83"/>
      <c r="C34" s="4"/>
      <c r="D34" s="4"/>
      <c r="E34" s="4"/>
      <c r="F34" s="4"/>
      <c r="G34" s="4"/>
    </row>
    <row r="35" spans="1:7" x14ac:dyDescent="0.25">
      <c r="A35" s="48"/>
      <c r="B35" s="83"/>
      <c r="C35" s="4"/>
      <c r="D35" s="4"/>
      <c r="E35" s="4"/>
      <c r="F35" s="4"/>
      <c r="G35" s="4"/>
    </row>
    <row r="36" spans="1:7" x14ac:dyDescent="0.25">
      <c r="A36" s="48"/>
      <c r="B36" s="83"/>
      <c r="C36" s="4"/>
      <c r="D36" s="4"/>
      <c r="E36" s="4"/>
      <c r="F36" s="4"/>
      <c r="G36" s="4"/>
    </row>
    <row r="37" spans="1:7" x14ac:dyDescent="0.25">
      <c r="A37" s="48"/>
      <c r="B37" s="83"/>
      <c r="C37" s="4"/>
      <c r="D37" s="4"/>
      <c r="E37" s="4"/>
      <c r="F37" s="4"/>
      <c r="G37" s="4"/>
    </row>
    <row r="38" spans="1:7" x14ac:dyDescent="0.25">
      <c r="A38" s="48"/>
      <c r="B38" s="83"/>
      <c r="C38" s="4"/>
      <c r="D38" s="4"/>
      <c r="E38" s="4"/>
      <c r="F38" s="4"/>
      <c r="G38" s="4"/>
    </row>
    <row r="39" spans="1:7" x14ac:dyDescent="0.25">
      <c r="A39" s="48"/>
      <c r="B39" s="83"/>
      <c r="C39" s="4"/>
      <c r="D39" s="4"/>
      <c r="E39" s="4"/>
      <c r="F39" s="4"/>
      <c r="G39" s="4"/>
    </row>
    <row r="40" spans="1:7" x14ac:dyDescent="0.25">
      <c r="A40" s="48"/>
      <c r="B40" s="83"/>
      <c r="C40" s="4"/>
      <c r="D40" s="4"/>
      <c r="E40" s="4"/>
      <c r="F40" s="4"/>
      <c r="G40" s="4"/>
    </row>
    <row r="41" spans="1:7" x14ac:dyDescent="0.25">
      <c r="A41" s="48"/>
      <c r="B41" s="83"/>
      <c r="C41" s="4"/>
      <c r="D41" s="4"/>
      <c r="E41" s="4"/>
      <c r="F41" s="4"/>
      <c r="G41" s="4"/>
    </row>
    <row r="42" spans="1:7" x14ac:dyDescent="0.25">
      <c r="A42" s="48"/>
      <c r="B42" s="83"/>
      <c r="C42" s="4"/>
      <c r="D42" s="4"/>
      <c r="E42" s="4"/>
      <c r="F42" s="4"/>
      <c r="G42" s="4"/>
    </row>
    <row r="43" spans="1:7" x14ac:dyDescent="0.25">
      <c r="A43" s="48"/>
      <c r="B43" s="83"/>
      <c r="C43" s="4"/>
      <c r="D43" s="4"/>
      <c r="E43" s="4"/>
      <c r="F43" s="4"/>
      <c r="G43" s="4"/>
    </row>
    <row r="44" spans="1:7" x14ac:dyDescent="0.25">
      <c r="A44" s="48"/>
      <c r="B44" s="83"/>
      <c r="C44" s="4"/>
      <c r="D44" s="4"/>
      <c r="E44" s="4"/>
      <c r="F44" s="4"/>
      <c r="G44" s="4"/>
    </row>
    <row r="45" spans="1:7" x14ac:dyDescent="0.25">
      <c r="A45" s="48"/>
      <c r="B45" s="83"/>
      <c r="C45" s="4"/>
      <c r="D45" s="4"/>
      <c r="E45" s="4"/>
      <c r="F45" s="4"/>
      <c r="G45" s="4"/>
    </row>
    <row r="46" spans="1:7" x14ac:dyDescent="0.25">
      <c r="A46" s="48"/>
      <c r="B46" s="83"/>
      <c r="C46" s="4"/>
      <c r="D46" s="4"/>
      <c r="E46" s="4"/>
      <c r="F46" s="4"/>
      <c r="G46" s="4"/>
    </row>
    <row r="47" spans="1:7" x14ac:dyDescent="0.25">
      <c r="A47" s="48"/>
      <c r="B47" s="83"/>
      <c r="C47" s="4"/>
      <c r="D47" s="4"/>
      <c r="E47" s="4"/>
      <c r="F47" s="4"/>
      <c r="G47" s="4"/>
    </row>
    <row r="48" spans="1:7" x14ac:dyDescent="0.25">
      <c r="A48" s="48"/>
      <c r="B48" s="83"/>
      <c r="C48" s="4"/>
      <c r="D48" s="4"/>
      <c r="E48" s="4"/>
      <c r="F48" s="4"/>
      <c r="G48" s="4"/>
    </row>
    <row r="49" spans="1:7" x14ac:dyDescent="0.25">
      <c r="A49" s="48"/>
      <c r="B49" s="83"/>
      <c r="C49" s="4"/>
      <c r="D49" s="4"/>
      <c r="E49" s="4"/>
      <c r="F49" s="4"/>
      <c r="G49" s="4"/>
    </row>
    <row r="50" spans="1:7" x14ac:dyDescent="0.25">
      <c r="A50" s="48"/>
      <c r="B50" s="83"/>
      <c r="C50" s="4"/>
      <c r="D50" s="4"/>
      <c r="E50" s="4"/>
      <c r="F50" s="4"/>
      <c r="G50" s="4"/>
    </row>
    <row r="51" spans="1:7" x14ac:dyDescent="0.25">
      <c r="A51" s="48"/>
      <c r="B51" s="83"/>
      <c r="C51" s="4"/>
      <c r="D51" s="4"/>
      <c r="E51" s="4"/>
      <c r="F51" s="4"/>
      <c r="G51" s="4"/>
    </row>
  </sheetData>
  <mergeCells count="19">
    <mergeCell ref="A1:G1"/>
    <mergeCell ref="A2:G2"/>
    <mergeCell ref="A3:G3"/>
    <mergeCell ref="A4:B5"/>
    <mergeCell ref="C4:C5"/>
    <mergeCell ref="D4:D5"/>
    <mergeCell ref="E4:G4"/>
    <mergeCell ref="A6:B6"/>
    <mergeCell ref="A7:A9"/>
    <mergeCell ref="B7:B9"/>
    <mergeCell ref="B10:B13"/>
    <mergeCell ref="A14:A16"/>
    <mergeCell ref="B14:B16"/>
    <mergeCell ref="C11:C13"/>
    <mergeCell ref="A17:A18"/>
    <mergeCell ref="A22:A23"/>
    <mergeCell ref="B22:B23"/>
    <mergeCell ref="B17:B18"/>
    <mergeCell ref="B19:B2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3"/>
  <sheetViews>
    <sheetView tabSelected="1" topLeftCell="A19" workbookViewId="0">
      <selection activeCell="J22" sqref="J22"/>
    </sheetView>
  </sheetViews>
  <sheetFormatPr defaultRowHeight="15" x14ac:dyDescent="0.25"/>
  <cols>
    <col min="1" max="1" width="39.28515625" style="22" customWidth="1"/>
    <col min="2" max="2" width="4.42578125" style="23" customWidth="1"/>
    <col min="3" max="3" width="5.85546875" style="23" customWidth="1"/>
    <col min="4" max="4" width="10.5703125" style="21" customWidth="1"/>
    <col min="5" max="5" width="8.28515625" style="20" customWidth="1"/>
    <col min="6" max="6" width="8.85546875" style="20" customWidth="1"/>
    <col min="7" max="7" width="7.85546875" style="20" customWidth="1"/>
  </cols>
  <sheetData>
    <row r="1" spans="1:7" ht="15.75" x14ac:dyDescent="0.25">
      <c r="A1" s="387" t="s">
        <v>200</v>
      </c>
      <c r="B1" s="390"/>
      <c r="C1" s="390"/>
      <c r="D1" s="390"/>
      <c r="E1" s="390"/>
      <c r="F1" s="390"/>
      <c r="G1" s="390"/>
    </row>
    <row r="2" spans="1:7" ht="15.75" x14ac:dyDescent="0.25">
      <c r="A2" s="387" t="s">
        <v>152</v>
      </c>
      <c r="B2" s="390"/>
      <c r="C2" s="390"/>
      <c r="D2" s="390"/>
      <c r="E2" s="390"/>
      <c r="F2" s="390"/>
      <c r="G2" s="390"/>
    </row>
    <row r="3" spans="1:7" ht="15.75" x14ac:dyDescent="0.25">
      <c r="A3" s="1"/>
      <c r="B3" s="2"/>
      <c r="C3" s="2"/>
      <c r="D3" s="3"/>
      <c r="E3" s="3"/>
      <c r="F3" s="3"/>
      <c r="G3" s="3"/>
    </row>
    <row r="4" spans="1:7" ht="16.5" thickBot="1" x14ac:dyDescent="0.3">
      <c r="A4" s="445" t="s">
        <v>161</v>
      </c>
      <c r="B4" s="542"/>
      <c r="C4" s="542"/>
      <c r="D4" s="542"/>
      <c r="E4" s="542"/>
      <c r="F4" s="542"/>
      <c r="G4" s="542"/>
    </row>
    <row r="5" spans="1:7" x14ac:dyDescent="0.25">
      <c r="A5" s="447" t="s">
        <v>1</v>
      </c>
      <c r="B5" s="543"/>
      <c r="C5" s="451" t="s">
        <v>2</v>
      </c>
      <c r="D5" s="453" t="s">
        <v>3</v>
      </c>
      <c r="E5" s="451" t="s">
        <v>4</v>
      </c>
      <c r="F5" s="451"/>
      <c r="G5" s="455"/>
    </row>
    <row r="6" spans="1:7" x14ac:dyDescent="0.25">
      <c r="A6" s="449"/>
      <c r="B6" s="544"/>
      <c r="C6" s="452"/>
      <c r="D6" s="454"/>
      <c r="E6" s="24" t="s">
        <v>24</v>
      </c>
      <c r="F6" s="31" t="s">
        <v>6</v>
      </c>
      <c r="G6" s="116" t="s">
        <v>25</v>
      </c>
    </row>
    <row r="7" spans="1:7" ht="15.75" thickBot="1" x14ac:dyDescent="0.3">
      <c r="A7" s="501">
        <v>1</v>
      </c>
      <c r="B7" s="502"/>
      <c r="C7" s="6">
        <v>2</v>
      </c>
      <c r="D7" s="6">
        <v>3</v>
      </c>
      <c r="E7" s="6">
        <v>4</v>
      </c>
      <c r="F7" s="6">
        <v>5</v>
      </c>
      <c r="G7" s="121">
        <v>6</v>
      </c>
    </row>
    <row r="8" spans="1:7" ht="15.75" x14ac:dyDescent="0.25">
      <c r="A8" s="184" t="s">
        <v>114</v>
      </c>
      <c r="B8" s="545" t="s">
        <v>9</v>
      </c>
      <c r="C8" s="77" t="s">
        <v>10</v>
      </c>
      <c r="D8" s="77">
        <v>60</v>
      </c>
      <c r="E8" s="77">
        <v>1</v>
      </c>
      <c r="F8" s="324">
        <f>CEILING(D8/35,1)</f>
        <v>2</v>
      </c>
      <c r="G8" s="268">
        <f>CEILING(D8/20,1)</f>
        <v>3</v>
      </c>
    </row>
    <row r="9" spans="1:7" ht="15.75" x14ac:dyDescent="0.25">
      <c r="A9" s="207" t="s">
        <v>28</v>
      </c>
      <c r="B9" s="546"/>
      <c r="C9" s="533" t="s">
        <v>11</v>
      </c>
      <c r="D9" s="235">
        <v>48</v>
      </c>
      <c r="E9" s="235">
        <v>1</v>
      </c>
      <c r="F9" s="235">
        <f t="shared" ref="F9:F61" si="0">CEILING(D9/35,1)</f>
        <v>2</v>
      </c>
      <c r="G9" s="266">
        <f t="shared" ref="G9:G61" si="1">CEILING(D9/20,1)</f>
        <v>3</v>
      </c>
    </row>
    <row r="10" spans="1:7" ht="15.75" x14ac:dyDescent="0.25">
      <c r="A10" s="185" t="s">
        <v>115</v>
      </c>
      <c r="B10" s="546"/>
      <c r="C10" s="534"/>
      <c r="D10" s="74">
        <v>14</v>
      </c>
      <c r="E10" s="74">
        <v>1</v>
      </c>
      <c r="F10" s="323">
        <f t="shared" si="0"/>
        <v>1</v>
      </c>
      <c r="G10" s="327">
        <f t="shared" si="1"/>
        <v>1</v>
      </c>
    </row>
    <row r="11" spans="1:7" ht="15.75" x14ac:dyDescent="0.25">
      <c r="A11" s="163" t="s">
        <v>116</v>
      </c>
      <c r="B11" s="546"/>
      <c r="C11" s="535"/>
      <c r="D11" s="74">
        <v>31</v>
      </c>
      <c r="E11" s="74">
        <v>1</v>
      </c>
      <c r="F11" s="323">
        <f t="shared" si="0"/>
        <v>1</v>
      </c>
      <c r="G11" s="327">
        <f t="shared" si="1"/>
        <v>2</v>
      </c>
    </row>
    <row r="12" spans="1:7" ht="15.75" x14ac:dyDescent="0.25">
      <c r="A12" s="207" t="s">
        <v>149</v>
      </c>
      <c r="B12" s="546"/>
      <c r="C12" s="533" t="s">
        <v>12</v>
      </c>
      <c r="D12" s="235">
        <v>53</v>
      </c>
      <c r="E12" s="235">
        <v>1</v>
      </c>
      <c r="F12" s="235">
        <f t="shared" si="0"/>
        <v>2</v>
      </c>
      <c r="G12" s="266">
        <f t="shared" si="1"/>
        <v>3</v>
      </c>
    </row>
    <row r="13" spans="1:7" ht="15.75" x14ac:dyDescent="0.25">
      <c r="A13" s="185" t="s">
        <v>115</v>
      </c>
      <c r="B13" s="546"/>
      <c r="C13" s="534"/>
      <c r="D13" s="74">
        <v>21</v>
      </c>
      <c r="E13" s="74">
        <v>1</v>
      </c>
      <c r="F13" s="323">
        <f t="shared" si="0"/>
        <v>1</v>
      </c>
      <c r="G13" s="327">
        <f t="shared" si="1"/>
        <v>2</v>
      </c>
    </row>
    <row r="14" spans="1:7" ht="16.5" thickBot="1" x14ac:dyDescent="0.3">
      <c r="A14" s="164" t="s">
        <v>116</v>
      </c>
      <c r="B14" s="547"/>
      <c r="C14" s="536"/>
      <c r="D14" s="82">
        <v>32</v>
      </c>
      <c r="E14" s="82">
        <v>1</v>
      </c>
      <c r="F14" s="328">
        <f t="shared" si="0"/>
        <v>1</v>
      </c>
      <c r="G14" s="329">
        <f t="shared" si="1"/>
        <v>2</v>
      </c>
    </row>
    <row r="15" spans="1:7" ht="15.75" x14ac:dyDescent="0.25">
      <c r="A15" s="186" t="s">
        <v>117</v>
      </c>
      <c r="B15" s="548" t="s">
        <v>9</v>
      </c>
      <c r="C15" s="77" t="s">
        <v>10</v>
      </c>
      <c r="D15" s="77">
        <v>150</v>
      </c>
      <c r="E15" s="77">
        <v>1</v>
      </c>
      <c r="F15" s="324">
        <f t="shared" si="0"/>
        <v>5</v>
      </c>
      <c r="G15" s="268">
        <f t="shared" si="1"/>
        <v>8</v>
      </c>
    </row>
    <row r="16" spans="1:7" ht="15.75" x14ac:dyDescent="0.25">
      <c r="A16" s="265" t="s">
        <v>148</v>
      </c>
      <c r="B16" s="531"/>
      <c r="C16" s="537" t="s">
        <v>11</v>
      </c>
      <c r="D16" s="235">
        <v>108</v>
      </c>
      <c r="E16" s="235">
        <v>1</v>
      </c>
      <c r="F16" s="235">
        <f t="shared" si="0"/>
        <v>4</v>
      </c>
      <c r="G16" s="266">
        <f t="shared" si="1"/>
        <v>6</v>
      </c>
    </row>
    <row r="17" spans="1:7" ht="25.5" x14ac:dyDescent="0.25">
      <c r="A17" s="187" t="s">
        <v>153</v>
      </c>
      <c r="B17" s="531"/>
      <c r="C17" s="537"/>
      <c r="D17" s="74">
        <v>13</v>
      </c>
      <c r="E17" s="74">
        <v>1</v>
      </c>
      <c r="F17" s="323">
        <f t="shared" si="0"/>
        <v>1</v>
      </c>
      <c r="G17" s="327">
        <f t="shared" si="1"/>
        <v>1</v>
      </c>
    </row>
    <row r="18" spans="1:7" ht="15.75" x14ac:dyDescent="0.25">
      <c r="A18" s="16" t="s">
        <v>118</v>
      </c>
      <c r="B18" s="531"/>
      <c r="C18" s="537"/>
      <c r="D18" s="74">
        <v>35</v>
      </c>
      <c r="E18" s="74">
        <v>1</v>
      </c>
      <c r="F18" s="323">
        <f t="shared" si="0"/>
        <v>1</v>
      </c>
      <c r="G18" s="327">
        <f t="shared" si="1"/>
        <v>2</v>
      </c>
    </row>
    <row r="19" spans="1:7" ht="15.75" x14ac:dyDescent="0.25">
      <c r="A19" s="25" t="s">
        <v>119</v>
      </c>
      <c r="B19" s="531"/>
      <c r="C19" s="537"/>
      <c r="D19" s="74">
        <v>9</v>
      </c>
      <c r="E19" s="74">
        <v>1</v>
      </c>
      <c r="F19" s="323">
        <f t="shared" si="0"/>
        <v>1</v>
      </c>
      <c r="G19" s="327">
        <f t="shared" si="1"/>
        <v>1</v>
      </c>
    </row>
    <row r="20" spans="1:7" ht="15.75" x14ac:dyDescent="0.25">
      <c r="A20" s="16" t="s">
        <v>120</v>
      </c>
      <c r="B20" s="531"/>
      <c r="C20" s="537"/>
      <c r="D20" s="74">
        <v>42</v>
      </c>
      <c r="E20" s="74">
        <v>1</v>
      </c>
      <c r="F20" s="323">
        <f t="shared" si="0"/>
        <v>2</v>
      </c>
      <c r="G20" s="327">
        <f t="shared" si="1"/>
        <v>3</v>
      </c>
    </row>
    <row r="21" spans="1:7" ht="15.75" x14ac:dyDescent="0.25">
      <c r="A21" s="265" t="s">
        <v>149</v>
      </c>
      <c r="B21" s="531"/>
      <c r="C21" s="537" t="s">
        <v>12</v>
      </c>
      <c r="D21" s="235">
        <f>SUM(D22:D25)</f>
        <v>80</v>
      </c>
      <c r="E21" s="235">
        <v>1</v>
      </c>
      <c r="F21" s="235">
        <f t="shared" si="0"/>
        <v>3</v>
      </c>
      <c r="G21" s="266">
        <f t="shared" si="1"/>
        <v>4</v>
      </c>
    </row>
    <row r="22" spans="1:7" ht="25.5" x14ac:dyDescent="0.25">
      <c r="A22" s="187" t="s">
        <v>153</v>
      </c>
      <c r="B22" s="531"/>
      <c r="C22" s="537"/>
      <c r="D22" s="74">
        <v>13</v>
      </c>
      <c r="E22" s="74">
        <v>1</v>
      </c>
      <c r="F22" s="323">
        <f t="shared" si="0"/>
        <v>1</v>
      </c>
      <c r="G22" s="327">
        <f t="shared" si="1"/>
        <v>1</v>
      </c>
    </row>
    <row r="23" spans="1:7" ht="15.75" x14ac:dyDescent="0.25">
      <c r="A23" s="16" t="s">
        <v>118</v>
      </c>
      <c r="B23" s="531"/>
      <c r="C23" s="537"/>
      <c r="D23" s="74">
        <v>27</v>
      </c>
      <c r="E23" s="74">
        <v>1</v>
      </c>
      <c r="F23" s="323">
        <f t="shared" si="0"/>
        <v>1</v>
      </c>
      <c r="G23" s="327">
        <f t="shared" si="1"/>
        <v>2</v>
      </c>
    </row>
    <row r="24" spans="1:7" ht="15.75" x14ac:dyDescent="0.25">
      <c r="A24" s="25" t="s">
        <v>119</v>
      </c>
      <c r="B24" s="531"/>
      <c r="C24" s="537"/>
      <c r="D24" s="74">
        <v>8</v>
      </c>
      <c r="E24" s="74">
        <v>1</v>
      </c>
      <c r="F24" s="323">
        <f t="shared" si="0"/>
        <v>1</v>
      </c>
      <c r="G24" s="327">
        <f t="shared" si="1"/>
        <v>1</v>
      </c>
    </row>
    <row r="25" spans="1:7" ht="16.5" thickBot="1" x14ac:dyDescent="0.3">
      <c r="A25" s="66" t="s">
        <v>120</v>
      </c>
      <c r="B25" s="532"/>
      <c r="C25" s="538"/>
      <c r="D25" s="82">
        <v>32</v>
      </c>
      <c r="E25" s="82">
        <v>1</v>
      </c>
      <c r="F25" s="328">
        <v>1</v>
      </c>
      <c r="G25" s="329">
        <f t="shared" si="1"/>
        <v>2</v>
      </c>
    </row>
    <row r="26" spans="1:7" ht="15.75" x14ac:dyDescent="0.25">
      <c r="A26" s="186" t="s">
        <v>158</v>
      </c>
      <c r="B26" s="381" t="s">
        <v>13</v>
      </c>
      <c r="C26" s="77" t="s">
        <v>10</v>
      </c>
      <c r="D26" s="77">
        <v>230</v>
      </c>
      <c r="E26" s="78">
        <v>2</v>
      </c>
      <c r="F26" s="330">
        <f t="shared" si="0"/>
        <v>7</v>
      </c>
      <c r="G26" s="331">
        <f t="shared" si="1"/>
        <v>12</v>
      </c>
    </row>
    <row r="27" spans="1:7" ht="15.75" x14ac:dyDescent="0.25">
      <c r="A27" s="265" t="s">
        <v>149</v>
      </c>
      <c r="B27" s="382"/>
      <c r="C27" s="537" t="s">
        <v>11</v>
      </c>
      <c r="D27" s="235">
        <v>210</v>
      </c>
      <c r="E27" s="235">
        <v>2</v>
      </c>
      <c r="F27" s="239">
        <f t="shared" si="0"/>
        <v>6</v>
      </c>
      <c r="G27" s="322">
        <f t="shared" si="1"/>
        <v>11</v>
      </c>
    </row>
    <row r="28" spans="1:7" ht="26.25" x14ac:dyDescent="0.25">
      <c r="A28" s="153" t="s">
        <v>121</v>
      </c>
      <c r="B28" s="382"/>
      <c r="C28" s="537"/>
      <c r="D28" s="74">
        <v>13</v>
      </c>
      <c r="E28" s="74">
        <v>1</v>
      </c>
      <c r="F28" s="323">
        <f t="shared" si="0"/>
        <v>1</v>
      </c>
      <c r="G28" s="327">
        <f t="shared" si="1"/>
        <v>1</v>
      </c>
    </row>
    <row r="29" spans="1:7" ht="15.75" x14ac:dyDescent="0.25">
      <c r="A29" s="187" t="s">
        <v>122</v>
      </c>
      <c r="B29" s="382"/>
      <c r="C29" s="537"/>
      <c r="D29" s="74">
        <v>14</v>
      </c>
      <c r="E29" s="74">
        <v>1</v>
      </c>
      <c r="F29" s="323">
        <f t="shared" si="0"/>
        <v>1</v>
      </c>
      <c r="G29" s="327">
        <f t="shared" si="1"/>
        <v>1</v>
      </c>
    </row>
    <row r="30" spans="1:7" ht="25.5" x14ac:dyDescent="0.25">
      <c r="A30" s="187" t="s">
        <v>123</v>
      </c>
      <c r="B30" s="382"/>
      <c r="C30" s="537"/>
      <c r="D30" s="74">
        <v>12</v>
      </c>
      <c r="E30" s="74">
        <v>1</v>
      </c>
      <c r="F30" s="323">
        <f t="shared" si="0"/>
        <v>1</v>
      </c>
      <c r="G30" s="327">
        <f t="shared" si="1"/>
        <v>1</v>
      </c>
    </row>
    <row r="31" spans="1:7" ht="15.75" x14ac:dyDescent="0.25">
      <c r="A31" s="188" t="s">
        <v>124</v>
      </c>
      <c r="B31" s="382"/>
      <c r="C31" s="537"/>
      <c r="D31" s="74">
        <v>35</v>
      </c>
      <c r="E31" s="74">
        <v>1</v>
      </c>
      <c r="F31" s="323">
        <f t="shared" si="0"/>
        <v>1</v>
      </c>
      <c r="G31" s="327">
        <f t="shared" si="1"/>
        <v>2</v>
      </c>
    </row>
    <row r="32" spans="1:7" ht="15.75" x14ac:dyDescent="0.25">
      <c r="A32" s="163" t="s">
        <v>125</v>
      </c>
      <c r="B32" s="382"/>
      <c r="C32" s="537"/>
      <c r="D32" s="74">
        <v>28</v>
      </c>
      <c r="E32" s="74">
        <v>1</v>
      </c>
      <c r="F32" s="323">
        <f t="shared" si="0"/>
        <v>1</v>
      </c>
      <c r="G32" s="327">
        <f t="shared" si="1"/>
        <v>2</v>
      </c>
    </row>
    <row r="33" spans="1:7" ht="15.75" x14ac:dyDescent="0.25">
      <c r="A33" s="25" t="s">
        <v>126</v>
      </c>
      <c r="B33" s="382"/>
      <c r="C33" s="537"/>
      <c r="D33" s="74">
        <v>9</v>
      </c>
      <c r="E33" s="74">
        <v>1</v>
      </c>
      <c r="F33" s="323">
        <f t="shared" si="0"/>
        <v>1</v>
      </c>
      <c r="G33" s="327">
        <f t="shared" si="1"/>
        <v>1</v>
      </c>
    </row>
    <row r="34" spans="1:7" ht="15.75" x14ac:dyDescent="0.25">
      <c r="A34" s="188" t="s">
        <v>127</v>
      </c>
      <c r="B34" s="382"/>
      <c r="C34" s="537"/>
      <c r="D34" s="74">
        <v>30</v>
      </c>
      <c r="E34" s="74">
        <v>1</v>
      </c>
      <c r="F34" s="323">
        <f t="shared" si="0"/>
        <v>1</v>
      </c>
      <c r="G34" s="327">
        <f t="shared" si="1"/>
        <v>2</v>
      </c>
    </row>
    <row r="35" spans="1:7" ht="15.75" x14ac:dyDescent="0.25">
      <c r="A35" s="188" t="s">
        <v>128</v>
      </c>
      <c r="B35" s="382"/>
      <c r="C35" s="537"/>
      <c r="D35" s="74">
        <v>9</v>
      </c>
      <c r="E35" s="74">
        <v>1</v>
      </c>
      <c r="F35" s="323">
        <f t="shared" si="0"/>
        <v>1</v>
      </c>
      <c r="G35" s="327">
        <f t="shared" si="1"/>
        <v>1</v>
      </c>
    </row>
    <row r="36" spans="1:7" ht="15.75" x14ac:dyDescent="0.25">
      <c r="A36" s="188" t="s">
        <v>129</v>
      </c>
      <c r="B36" s="382"/>
      <c r="C36" s="537"/>
      <c r="D36" s="74">
        <v>18</v>
      </c>
      <c r="E36" s="74">
        <v>1</v>
      </c>
      <c r="F36" s="325">
        <f t="shared" si="0"/>
        <v>1</v>
      </c>
      <c r="G36" s="326">
        <f t="shared" si="1"/>
        <v>1</v>
      </c>
    </row>
    <row r="37" spans="1:7" ht="16.5" thickBot="1" x14ac:dyDescent="0.3">
      <c r="A37" s="189" t="s">
        <v>130</v>
      </c>
      <c r="B37" s="549"/>
      <c r="C37" s="533"/>
      <c r="D37" s="75">
        <v>41</v>
      </c>
      <c r="E37" s="75">
        <v>1</v>
      </c>
      <c r="F37" s="325">
        <f t="shared" si="0"/>
        <v>2</v>
      </c>
      <c r="G37" s="326">
        <f t="shared" si="1"/>
        <v>3</v>
      </c>
    </row>
    <row r="38" spans="1:7" ht="15.75" x14ac:dyDescent="0.25">
      <c r="A38" s="190" t="s">
        <v>131</v>
      </c>
      <c r="B38" s="552" t="s">
        <v>9</v>
      </c>
      <c r="C38" s="77" t="s">
        <v>10</v>
      </c>
      <c r="D38" s="77">
        <v>90</v>
      </c>
      <c r="E38" s="77">
        <v>1</v>
      </c>
      <c r="F38" s="330">
        <f t="shared" si="0"/>
        <v>3</v>
      </c>
      <c r="G38" s="331">
        <f t="shared" si="1"/>
        <v>5</v>
      </c>
    </row>
    <row r="39" spans="1:7" ht="15.75" x14ac:dyDescent="0.25">
      <c r="A39" s="267" t="s">
        <v>149</v>
      </c>
      <c r="B39" s="553"/>
      <c r="C39" s="537" t="s">
        <v>11</v>
      </c>
      <c r="D39" s="235">
        <v>71</v>
      </c>
      <c r="E39" s="235">
        <v>1</v>
      </c>
      <c r="F39" s="235">
        <f t="shared" si="0"/>
        <v>3</v>
      </c>
      <c r="G39" s="266">
        <f t="shared" si="1"/>
        <v>4</v>
      </c>
    </row>
    <row r="40" spans="1:7" ht="15.75" x14ac:dyDescent="0.25">
      <c r="A40" s="188" t="s">
        <v>132</v>
      </c>
      <c r="B40" s="553"/>
      <c r="C40" s="537"/>
      <c r="D40" s="74">
        <v>18</v>
      </c>
      <c r="E40" s="74">
        <v>1</v>
      </c>
      <c r="F40" s="323">
        <f t="shared" si="0"/>
        <v>1</v>
      </c>
      <c r="G40" s="327">
        <f t="shared" si="1"/>
        <v>1</v>
      </c>
    </row>
    <row r="41" spans="1:7" ht="15.75" x14ac:dyDescent="0.25">
      <c r="A41" s="188" t="s">
        <v>133</v>
      </c>
      <c r="B41" s="553"/>
      <c r="C41" s="537"/>
      <c r="D41" s="74">
        <v>38</v>
      </c>
      <c r="E41" s="74">
        <v>1</v>
      </c>
      <c r="F41" s="323">
        <v>1</v>
      </c>
      <c r="G41" s="327">
        <f t="shared" si="1"/>
        <v>2</v>
      </c>
    </row>
    <row r="42" spans="1:7" ht="15.75" x14ac:dyDescent="0.25">
      <c r="A42" s="188" t="s">
        <v>134</v>
      </c>
      <c r="B42" s="553"/>
      <c r="C42" s="537"/>
      <c r="D42" s="74">
        <v>16</v>
      </c>
      <c r="E42" s="74">
        <v>1</v>
      </c>
      <c r="F42" s="323">
        <f t="shared" si="0"/>
        <v>1</v>
      </c>
      <c r="G42" s="327">
        <f t="shared" si="1"/>
        <v>1</v>
      </c>
    </row>
    <row r="43" spans="1:7" ht="15.75" x14ac:dyDescent="0.25">
      <c r="A43" s="267" t="s">
        <v>149</v>
      </c>
      <c r="B43" s="553"/>
      <c r="C43" s="537" t="s">
        <v>12</v>
      </c>
      <c r="D43" s="235">
        <v>74</v>
      </c>
      <c r="E43" s="235">
        <v>1</v>
      </c>
      <c r="F43" s="235">
        <f t="shared" si="0"/>
        <v>3</v>
      </c>
      <c r="G43" s="266">
        <f t="shared" si="1"/>
        <v>4</v>
      </c>
    </row>
    <row r="44" spans="1:7" ht="15.75" x14ac:dyDescent="0.25">
      <c r="A44" s="188" t="s">
        <v>132</v>
      </c>
      <c r="B44" s="553"/>
      <c r="C44" s="537"/>
      <c r="D44" s="74">
        <v>23</v>
      </c>
      <c r="E44" s="74">
        <v>1</v>
      </c>
      <c r="F44" s="323">
        <f t="shared" si="0"/>
        <v>1</v>
      </c>
      <c r="G44" s="327">
        <f t="shared" si="1"/>
        <v>2</v>
      </c>
    </row>
    <row r="45" spans="1:7" ht="15.75" x14ac:dyDescent="0.25">
      <c r="A45" s="188" t="s">
        <v>133</v>
      </c>
      <c r="B45" s="553"/>
      <c r="C45" s="537"/>
      <c r="D45" s="74">
        <v>40</v>
      </c>
      <c r="E45" s="74">
        <v>1</v>
      </c>
      <c r="F45" s="323">
        <f t="shared" si="0"/>
        <v>2</v>
      </c>
      <c r="G45" s="327">
        <f t="shared" si="1"/>
        <v>2</v>
      </c>
    </row>
    <row r="46" spans="1:7" ht="16.5" thickBot="1" x14ac:dyDescent="0.3">
      <c r="A46" s="29" t="s">
        <v>134</v>
      </c>
      <c r="B46" s="554"/>
      <c r="C46" s="538"/>
      <c r="D46" s="82">
        <v>12</v>
      </c>
      <c r="E46" s="82">
        <v>1</v>
      </c>
      <c r="F46" s="325">
        <f t="shared" si="0"/>
        <v>1</v>
      </c>
      <c r="G46" s="326">
        <f t="shared" si="1"/>
        <v>1</v>
      </c>
    </row>
    <row r="47" spans="1:7" ht="15.75" x14ac:dyDescent="0.25">
      <c r="A47" s="26" t="s">
        <v>135</v>
      </c>
      <c r="B47" s="530" t="s">
        <v>9</v>
      </c>
      <c r="C47" s="77" t="s">
        <v>10</v>
      </c>
      <c r="D47" s="77">
        <v>30</v>
      </c>
      <c r="E47" s="77">
        <v>1</v>
      </c>
      <c r="F47" s="330">
        <f t="shared" si="0"/>
        <v>1</v>
      </c>
      <c r="G47" s="331">
        <f t="shared" si="1"/>
        <v>2</v>
      </c>
    </row>
    <row r="48" spans="1:7" ht="15.75" x14ac:dyDescent="0.25">
      <c r="A48" s="188" t="s">
        <v>136</v>
      </c>
      <c r="B48" s="550"/>
      <c r="C48" s="106" t="s">
        <v>11</v>
      </c>
      <c r="D48" s="74">
        <v>28</v>
      </c>
      <c r="E48" s="74">
        <v>1</v>
      </c>
      <c r="F48" s="323">
        <f t="shared" si="0"/>
        <v>1</v>
      </c>
      <c r="G48" s="327">
        <f t="shared" si="1"/>
        <v>2</v>
      </c>
    </row>
    <row r="49" spans="1:7" ht="16.5" thickBot="1" x14ac:dyDescent="0.3">
      <c r="A49" s="29" t="s">
        <v>136</v>
      </c>
      <c r="B49" s="551"/>
      <c r="C49" s="12" t="s">
        <v>12</v>
      </c>
      <c r="D49" s="82">
        <v>26</v>
      </c>
      <c r="E49" s="82">
        <v>1</v>
      </c>
      <c r="F49" s="325">
        <f t="shared" si="0"/>
        <v>1</v>
      </c>
      <c r="G49" s="326">
        <f t="shared" si="1"/>
        <v>2</v>
      </c>
    </row>
    <row r="50" spans="1:7" ht="15.75" x14ac:dyDescent="0.25">
      <c r="A50" s="539" t="s">
        <v>137</v>
      </c>
      <c r="B50" s="530" t="s">
        <v>138</v>
      </c>
      <c r="C50" s="104" t="s">
        <v>10</v>
      </c>
      <c r="D50" s="104">
        <v>90</v>
      </c>
      <c r="E50" s="104">
        <v>1</v>
      </c>
      <c r="F50" s="311">
        <f t="shared" si="0"/>
        <v>3</v>
      </c>
      <c r="G50" s="312">
        <f t="shared" si="1"/>
        <v>5</v>
      </c>
    </row>
    <row r="51" spans="1:7" ht="15.75" x14ac:dyDescent="0.25">
      <c r="A51" s="540"/>
      <c r="B51" s="531"/>
      <c r="C51" s="291" t="s">
        <v>11</v>
      </c>
      <c r="D51" s="291">
        <v>86</v>
      </c>
      <c r="E51" s="291">
        <v>1</v>
      </c>
      <c r="F51" s="310">
        <f t="shared" si="0"/>
        <v>3</v>
      </c>
      <c r="G51" s="354">
        <f t="shared" si="1"/>
        <v>5</v>
      </c>
    </row>
    <row r="52" spans="1:7" ht="15.75" x14ac:dyDescent="0.25">
      <c r="A52" s="541"/>
      <c r="B52" s="531"/>
      <c r="C52" s="291" t="s">
        <v>12</v>
      </c>
      <c r="D52" s="291">
        <v>69</v>
      </c>
      <c r="E52" s="291">
        <v>1</v>
      </c>
      <c r="F52" s="310">
        <f t="shared" si="0"/>
        <v>2</v>
      </c>
      <c r="G52" s="354">
        <f t="shared" si="1"/>
        <v>4</v>
      </c>
    </row>
    <row r="53" spans="1:7" ht="15.75" x14ac:dyDescent="0.25">
      <c r="A53" s="355" t="s">
        <v>28</v>
      </c>
      <c r="B53" s="531"/>
      <c r="C53" s="384" t="s">
        <v>70</v>
      </c>
      <c r="D53" s="204">
        <v>69</v>
      </c>
      <c r="E53" s="204">
        <v>1</v>
      </c>
      <c r="F53" s="204">
        <f t="shared" si="0"/>
        <v>2</v>
      </c>
      <c r="G53" s="205">
        <f t="shared" si="1"/>
        <v>4</v>
      </c>
    </row>
    <row r="54" spans="1:7" ht="15.75" x14ac:dyDescent="0.25">
      <c r="A54" s="356" t="s">
        <v>139</v>
      </c>
      <c r="B54" s="531"/>
      <c r="C54" s="384"/>
      <c r="D54" s="291">
        <v>15</v>
      </c>
      <c r="E54" s="291">
        <v>1</v>
      </c>
      <c r="F54" s="310">
        <f t="shared" si="0"/>
        <v>1</v>
      </c>
      <c r="G54" s="354">
        <f t="shared" si="1"/>
        <v>1</v>
      </c>
    </row>
    <row r="55" spans="1:7" ht="15.75" x14ac:dyDescent="0.25">
      <c r="A55" s="356" t="s">
        <v>141</v>
      </c>
      <c r="B55" s="531"/>
      <c r="C55" s="384"/>
      <c r="D55" s="291">
        <v>13</v>
      </c>
      <c r="E55" s="291">
        <v>1</v>
      </c>
      <c r="F55" s="310">
        <f t="shared" si="0"/>
        <v>1</v>
      </c>
      <c r="G55" s="354">
        <f t="shared" si="1"/>
        <v>1</v>
      </c>
    </row>
    <row r="56" spans="1:7" ht="15.75" x14ac:dyDescent="0.25">
      <c r="A56" s="356" t="s">
        <v>142</v>
      </c>
      <c r="B56" s="531"/>
      <c r="C56" s="384"/>
      <c r="D56" s="289">
        <v>28</v>
      </c>
      <c r="E56" s="289">
        <v>1</v>
      </c>
      <c r="F56" s="357">
        <f t="shared" si="0"/>
        <v>1</v>
      </c>
      <c r="G56" s="358">
        <f t="shared" si="1"/>
        <v>2</v>
      </c>
    </row>
    <row r="57" spans="1:7" ht="15.75" x14ac:dyDescent="0.25">
      <c r="A57" s="355" t="s">
        <v>28</v>
      </c>
      <c r="B57" s="531"/>
      <c r="C57" s="365" t="s">
        <v>140</v>
      </c>
      <c r="D57" s="204">
        <v>70</v>
      </c>
      <c r="E57" s="204">
        <v>1</v>
      </c>
      <c r="F57" s="204">
        <f t="shared" si="0"/>
        <v>2</v>
      </c>
      <c r="G57" s="205">
        <f t="shared" si="1"/>
        <v>4</v>
      </c>
    </row>
    <row r="58" spans="1:7" ht="15.75" x14ac:dyDescent="0.25">
      <c r="A58" s="356" t="s">
        <v>139</v>
      </c>
      <c r="B58" s="531"/>
      <c r="C58" s="365"/>
      <c r="D58" s="291">
        <v>25</v>
      </c>
      <c r="E58" s="291">
        <v>1</v>
      </c>
      <c r="F58" s="310">
        <f t="shared" si="0"/>
        <v>1</v>
      </c>
      <c r="G58" s="354">
        <f t="shared" si="1"/>
        <v>2</v>
      </c>
    </row>
    <row r="59" spans="1:7" ht="15.75" x14ac:dyDescent="0.25">
      <c r="A59" s="356" t="s">
        <v>141</v>
      </c>
      <c r="B59" s="531"/>
      <c r="C59" s="365"/>
      <c r="D59" s="291">
        <v>6</v>
      </c>
      <c r="E59" s="291">
        <v>1</v>
      </c>
      <c r="F59" s="310">
        <f t="shared" si="0"/>
        <v>1</v>
      </c>
      <c r="G59" s="354">
        <f t="shared" si="1"/>
        <v>1</v>
      </c>
    </row>
    <row r="60" spans="1:7" ht="15.75" x14ac:dyDescent="0.25">
      <c r="A60" s="356" t="s">
        <v>142</v>
      </c>
      <c r="B60" s="531"/>
      <c r="C60" s="365"/>
      <c r="D60" s="291">
        <v>28</v>
      </c>
      <c r="E60" s="291">
        <v>1</v>
      </c>
      <c r="F60" s="310">
        <f t="shared" si="0"/>
        <v>1</v>
      </c>
      <c r="G60" s="354">
        <f t="shared" si="1"/>
        <v>2</v>
      </c>
    </row>
    <row r="61" spans="1:7" ht="16.5" thickBot="1" x14ac:dyDescent="0.3">
      <c r="A61" s="359" t="s">
        <v>143</v>
      </c>
      <c r="B61" s="532"/>
      <c r="C61" s="366"/>
      <c r="D61" s="292">
        <v>12</v>
      </c>
      <c r="E61" s="292">
        <v>1</v>
      </c>
      <c r="F61" s="360">
        <f t="shared" si="0"/>
        <v>1</v>
      </c>
      <c r="G61" s="361">
        <f t="shared" si="1"/>
        <v>1</v>
      </c>
    </row>
    <row r="62" spans="1:7" x14ac:dyDescent="0.25">
      <c r="A62" s="85"/>
      <c r="B62" s="86"/>
      <c r="C62" s="87"/>
      <c r="D62" s="309"/>
      <c r="E62" s="309"/>
      <c r="F62" s="309"/>
      <c r="G62" s="309"/>
    </row>
    <row r="63" spans="1:7" x14ac:dyDescent="0.25">
      <c r="A63" s="88" t="s">
        <v>22</v>
      </c>
      <c r="B63" s="86"/>
      <c r="C63" s="89"/>
      <c r="E63" s="84"/>
      <c r="F63" s="84"/>
    </row>
    <row r="64" spans="1:7" x14ac:dyDescent="0.25">
      <c r="A64" s="85" t="s">
        <v>23</v>
      </c>
      <c r="B64" s="86"/>
      <c r="C64" s="87"/>
      <c r="D64" s="84"/>
      <c r="E64" s="84"/>
      <c r="F64" s="84"/>
    </row>
    <row r="65" spans="1:6" x14ac:dyDescent="0.25">
      <c r="A65" s="89" t="s">
        <v>144</v>
      </c>
      <c r="B65" s="84"/>
      <c r="C65" s="84"/>
      <c r="D65" s="84"/>
      <c r="E65" s="84"/>
      <c r="F65" s="84"/>
    </row>
    <row r="66" spans="1:6" x14ac:dyDescent="0.25">
      <c r="A66" s="85"/>
      <c r="B66" s="86"/>
      <c r="C66" s="87"/>
      <c r="D66" s="84"/>
      <c r="E66" s="84"/>
      <c r="F66" s="84"/>
    </row>
    <row r="67" spans="1:6" x14ac:dyDescent="0.25">
      <c r="A67" s="85"/>
      <c r="B67" s="86"/>
      <c r="C67" s="87"/>
      <c r="D67" s="84"/>
      <c r="E67" s="84"/>
      <c r="F67" s="84"/>
    </row>
    <row r="68" spans="1:6" x14ac:dyDescent="0.25">
      <c r="A68" s="85"/>
      <c r="B68" s="86"/>
      <c r="C68" s="87"/>
      <c r="D68" s="84"/>
      <c r="E68" s="84"/>
      <c r="F68" s="84"/>
    </row>
    <row r="69" spans="1:6" x14ac:dyDescent="0.25">
      <c r="A69" s="85"/>
      <c r="B69" s="86"/>
      <c r="C69" s="87"/>
      <c r="D69" s="84"/>
      <c r="E69" s="84"/>
      <c r="F69" s="84"/>
    </row>
    <row r="70" spans="1:6" x14ac:dyDescent="0.25">
      <c r="A70" s="85"/>
      <c r="B70" s="86"/>
      <c r="C70" s="87"/>
      <c r="D70" s="84"/>
      <c r="E70" s="84"/>
      <c r="F70" s="84"/>
    </row>
    <row r="71" spans="1:6" x14ac:dyDescent="0.25">
      <c r="A71" s="85"/>
      <c r="B71" s="86"/>
      <c r="C71" s="87"/>
      <c r="D71" s="84"/>
      <c r="E71" s="84"/>
      <c r="F71" s="84"/>
    </row>
    <row r="72" spans="1:6" x14ac:dyDescent="0.25">
      <c r="A72" s="85"/>
      <c r="B72" s="86"/>
      <c r="C72" s="87"/>
      <c r="D72" s="84"/>
      <c r="E72" s="84"/>
      <c r="F72" s="84"/>
    </row>
    <row r="73" spans="1:6" x14ac:dyDescent="0.25">
      <c r="A73" s="85"/>
      <c r="B73" s="86"/>
      <c r="C73" s="87"/>
      <c r="D73" s="84"/>
      <c r="E73" s="84"/>
      <c r="F73" s="84"/>
    </row>
    <row r="74" spans="1:6" x14ac:dyDescent="0.25">
      <c r="A74" s="85"/>
      <c r="B74" s="86"/>
      <c r="C74" s="87"/>
      <c r="D74" s="84"/>
      <c r="E74" s="84"/>
      <c r="F74" s="84"/>
    </row>
    <row r="75" spans="1:6" x14ac:dyDescent="0.25">
      <c r="A75" s="85"/>
      <c r="B75" s="86"/>
      <c r="C75" s="87"/>
      <c r="D75" s="84"/>
      <c r="E75" s="84"/>
      <c r="F75" s="84"/>
    </row>
    <row r="76" spans="1:6" x14ac:dyDescent="0.25">
      <c r="A76" s="85"/>
      <c r="B76" s="86"/>
      <c r="C76" s="87"/>
      <c r="D76" s="84"/>
      <c r="E76" s="84"/>
      <c r="F76" s="84"/>
    </row>
    <row r="77" spans="1:6" x14ac:dyDescent="0.25">
      <c r="A77" s="85"/>
      <c r="B77" s="86"/>
      <c r="C77" s="87"/>
      <c r="D77" s="84"/>
      <c r="E77" s="84"/>
      <c r="F77" s="84"/>
    </row>
    <row r="78" spans="1:6" x14ac:dyDescent="0.25">
      <c r="A78" s="85"/>
      <c r="B78" s="86"/>
      <c r="C78" s="87"/>
      <c r="D78" s="84"/>
      <c r="E78" s="84"/>
      <c r="F78" s="84"/>
    </row>
    <row r="79" spans="1:6" x14ac:dyDescent="0.25">
      <c r="A79" s="85"/>
      <c r="B79" s="86"/>
      <c r="C79" s="87"/>
      <c r="D79" s="84"/>
      <c r="E79" s="84"/>
      <c r="F79" s="84"/>
    </row>
    <row r="80" spans="1:6" x14ac:dyDescent="0.25">
      <c r="A80" s="85"/>
      <c r="B80" s="86"/>
      <c r="C80" s="87"/>
      <c r="D80" s="84"/>
      <c r="E80" s="84"/>
      <c r="F80" s="84"/>
    </row>
    <row r="81" spans="1:6" x14ac:dyDescent="0.25">
      <c r="A81" s="85"/>
      <c r="B81" s="86"/>
      <c r="C81" s="87"/>
      <c r="D81" s="84"/>
      <c r="E81" s="84"/>
      <c r="F81" s="84"/>
    </row>
    <row r="82" spans="1:6" x14ac:dyDescent="0.25">
      <c r="A82" s="85"/>
      <c r="B82" s="86"/>
      <c r="C82" s="87"/>
      <c r="D82" s="84"/>
      <c r="E82" s="84"/>
      <c r="F82" s="84"/>
    </row>
    <row r="83" spans="1:6" x14ac:dyDescent="0.25">
      <c r="A83" s="85"/>
      <c r="B83" s="86"/>
      <c r="C83" s="87"/>
      <c r="D83" s="84"/>
      <c r="E83" s="84"/>
      <c r="F83" s="84"/>
    </row>
    <row r="84" spans="1:6" x14ac:dyDescent="0.25">
      <c r="A84" s="85"/>
      <c r="B84" s="86"/>
      <c r="C84" s="87"/>
      <c r="D84" s="84"/>
      <c r="E84" s="84"/>
      <c r="F84" s="84"/>
    </row>
    <row r="85" spans="1:6" x14ac:dyDescent="0.25">
      <c r="A85" s="85"/>
      <c r="B85" s="86"/>
      <c r="C85" s="87"/>
      <c r="D85" s="84"/>
      <c r="E85" s="84"/>
      <c r="F85" s="84"/>
    </row>
    <row r="86" spans="1:6" x14ac:dyDescent="0.25">
      <c r="A86" s="85"/>
      <c r="B86" s="86"/>
      <c r="C86" s="87"/>
      <c r="D86" s="84"/>
      <c r="E86" s="84"/>
      <c r="F86" s="84"/>
    </row>
    <row r="87" spans="1:6" x14ac:dyDescent="0.25">
      <c r="A87" s="85"/>
      <c r="B87" s="86"/>
      <c r="C87" s="87"/>
      <c r="D87" s="84"/>
      <c r="E87" s="84"/>
      <c r="F87" s="84"/>
    </row>
    <row r="88" spans="1:6" x14ac:dyDescent="0.25">
      <c r="A88" s="85"/>
      <c r="B88" s="86"/>
      <c r="C88" s="87"/>
      <c r="D88" s="84"/>
      <c r="E88" s="84"/>
      <c r="F88" s="84"/>
    </row>
    <row r="89" spans="1:6" x14ac:dyDescent="0.25">
      <c r="A89" s="85"/>
      <c r="B89" s="86"/>
      <c r="C89" s="87"/>
      <c r="D89" s="84"/>
      <c r="E89" s="84"/>
      <c r="F89" s="84"/>
    </row>
    <row r="90" spans="1:6" x14ac:dyDescent="0.25">
      <c r="A90" s="85"/>
      <c r="B90" s="86"/>
      <c r="C90" s="87"/>
      <c r="D90" s="84"/>
      <c r="E90" s="84"/>
      <c r="F90" s="84"/>
    </row>
    <row r="91" spans="1:6" x14ac:dyDescent="0.25">
      <c r="A91" s="85"/>
      <c r="B91" s="86"/>
      <c r="C91" s="87"/>
      <c r="D91" s="84"/>
      <c r="E91" s="84"/>
      <c r="F91" s="84"/>
    </row>
    <row r="92" spans="1:6" x14ac:dyDescent="0.25">
      <c r="A92" s="85"/>
      <c r="B92" s="86"/>
      <c r="C92" s="87"/>
      <c r="D92" s="84"/>
      <c r="E92" s="84"/>
      <c r="F92" s="84"/>
    </row>
    <row r="93" spans="1:6" x14ac:dyDescent="0.25">
      <c r="A93" s="85"/>
      <c r="B93" s="86"/>
      <c r="C93" s="87"/>
      <c r="D93" s="84"/>
      <c r="E93" s="84"/>
      <c r="F93" s="84"/>
    </row>
    <row r="94" spans="1:6" x14ac:dyDescent="0.25">
      <c r="A94" s="85"/>
      <c r="B94" s="86"/>
      <c r="C94" s="87"/>
      <c r="D94" s="84"/>
      <c r="E94" s="84"/>
      <c r="F94" s="84"/>
    </row>
    <row r="95" spans="1:6" x14ac:dyDescent="0.25">
      <c r="A95" s="85"/>
      <c r="B95" s="86"/>
      <c r="C95" s="87"/>
      <c r="D95" s="84"/>
      <c r="E95" s="84"/>
      <c r="F95" s="84"/>
    </row>
    <row r="96" spans="1:6" x14ac:dyDescent="0.25">
      <c r="A96" s="85"/>
      <c r="B96" s="86"/>
      <c r="C96" s="87"/>
      <c r="D96" s="84"/>
      <c r="E96" s="84"/>
      <c r="F96" s="84"/>
    </row>
    <row r="97" spans="1:6" x14ac:dyDescent="0.25">
      <c r="A97" s="85"/>
      <c r="B97" s="86"/>
      <c r="C97" s="87"/>
      <c r="D97" s="84"/>
      <c r="E97" s="84"/>
      <c r="F97" s="84"/>
    </row>
    <row r="98" spans="1:6" x14ac:dyDescent="0.25">
      <c r="A98" s="85"/>
      <c r="B98" s="86"/>
      <c r="C98" s="87"/>
      <c r="D98" s="84"/>
      <c r="E98" s="84"/>
      <c r="F98" s="84"/>
    </row>
    <row r="99" spans="1:6" x14ac:dyDescent="0.25">
      <c r="A99" s="85"/>
      <c r="B99" s="86"/>
      <c r="C99" s="87"/>
      <c r="D99" s="84"/>
      <c r="E99" s="84"/>
      <c r="F99" s="84"/>
    </row>
    <row r="100" spans="1:6" x14ac:dyDescent="0.25">
      <c r="A100" s="85"/>
      <c r="B100" s="86"/>
      <c r="C100" s="87"/>
      <c r="D100" s="84"/>
      <c r="E100" s="84"/>
      <c r="F100" s="84"/>
    </row>
    <row r="101" spans="1:6" x14ac:dyDescent="0.25">
      <c r="A101" s="85"/>
      <c r="B101" s="86"/>
      <c r="C101" s="87"/>
      <c r="D101" s="84"/>
      <c r="E101" s="84"/>
      <c r="F101" s="84"/>
    </row>
    <row r="102" spans="1:6" x14ac:dyDescent="0.25">
      <c r="A102" s="85"/>
      <c r="B102" s="86"/>
      <c r="C102" s="87"/>
      <c r="D102" s="84"/>
      <c r="E102" s="84"/>
      <c r="F102" s="84"/>
    </row>
    <row r="103" spans="1:6" x14ac:dyDescent="0.25">
      <c r="A103" s="85"/>
      <c r="B103" s="86"/>
      <c r="C103" s="87"/>
      <c r="D103" s="84"/>
      <c r="E103" s="84"/>
      <c r="F103" s="84"/>
    </row>
    <row r="104" spans="1:6" x14ac:dyDescent="0.25">
      <c r="A104" s="85"/>
      <c r="B104" s="86"/>
      <c r="C104" s="87"/>
      <c r="D104" s="84"/>
      <c r="E104" s="84"/>
      <c r="F104" s="84"/>
    </row>
    <row r="105" spans="1:6" x14ac:dyDescent="0.25">
      <c r="A105" s="85"/>
      <c r="B105" s="86"/>
      <c r="C105" s="87"/>
      <c r="D105" s="84"/>
      <c r="E105" s="84"/>
      <c r="F105" s="84"/>
    </row>
    <row r="106" spans="1:6" x14ac:dyDescent="0.25">
      <c r="A106" s="85"/>
      <c r="B106" s="86"/>
      <c r="C106" s="87"/>
      <c r="D106" s="84"/>
      <c r="E106" s="84"/>
      <c r="F106" s="84"/>
    </row>
    <row r="107" spans="1:6" x14ac:dyDescent="0.25">
      <c r="A107" s="85"/>
      <c r="B107" s="86"/>
      <c r="C107" s="87"/>
      <c r="D107" s="84"/>
      <c r="E107" s="84"/>
      <c r="F107" s="84"/>
    </row>
    <row r="108" spans="1:6" x14ac:dyDescent="0.25">
      <c r="A108" s="85"/>
      <c r="B108" s="86"/>
      <c r="C108" s="87"/>
      <c r="D108" s="84"/>
      <c r="E108" s="84"/>
      <c r="F108" s="84"/>
    </row>
    <row r="109" spans="1:6" x14ac:dyDescent="0.25">
      <c r="A109" s="85"/>
      <c r="B109" s="86"/>
      <c r="C109" s="87"/>
      <c r="D109" s="84"/>
      <c r="E109" s="84"/>
      <c r="F109" s="84"/>
    </row>
    <row r="110" spans="1:6" x14ac:dyDescent="0.25">
      <c r="A110" s="85"/>
      <c r="B110" s="86"/>
      <c r="C110" s="87"/>
      <c r="D110" s="84"/>
      <c r="E110" s="84"/>
      <c r="F110" s="84"/>
    </row>
    <row r="111" spans="1:6" x14ac:dyDescent="0.25">
      <c r="A111" s="85"/>
      <c r="B111" s="86"/>
      <c r="C111" s="87"/>
      <c r="D111" s="84"/>
      <c r="E111" s="84"/>
      <c r="F111" s="84"/>
    </row>
    <row r="112" spans="1:6" x14ac:dyDescent="0.25">
      <c r="A112" s="85"/>
      <c r="B112" s="86"/>
      <c r="C112" s="87"/>
      <c r="D112" s="84"/>
      <c r="E112" s="84"/>
      <c r="F112" s="84"/>
    </row>
    <row r="113" spans="1:2" x14ac:dyDescent="0.25">
      <c r="A113" s="85"/>
      <c r="B113" s="30"/>
    </row>
  </sheetData>
  <mergeCells count="24">
    <mergeCell ref="A50:A52"/>
    <mergeCell ref="A1:G1"/>
    <mergeCell ref="A2:G2"/>
    <mergeCell ref="A4:G4"/>
    <mergeCell ref="A5:B6"/>
    <mergeCell ref="C5:C6"/>
    <mergeCell ref="D5:D6"/>
    <mergeCell ref="E5:G5"/>
    <mergeCell ref="A7:B7"/>
    <mergeCell ref="B8:B14"/>
    <mergeCell ref="B15:B25"/>
    <mergeCell ref="B26:B37"/>
    <mergeCell ref="B47:B49"/>
    <mergeCell ref="C43:C46"/>
    <mergeCell ref="C39:C42"/>
    <mergeCell ref="B38:B46"/>
    <mergeCell ref="B50:B61"/>
    <mergeCell ref="C53:C56"/>
    <mergeCell ref="C57:C61"/>
    <mergeCell ref="C9:C11"/>
    <mergeCell ref="C12:C14"/>
    <mergeCell ref="C21:C25"/>
    <mergeCell ref="C16:C20"/>
    <mergeCell ref="C27:C37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K15" sqref="K15"/>
    </sheetView>
  </sheetViews>
  <sheetFormatPr defaultRowHeight="15" x14ac:dyDescent="0.25"/>
  <cols>
    <col min="1" max="1" width="30" customWidth="1"/>
    <col min="4" max="4" width="11.5703125" customWidth="1"/>
    <col min="5" max="7" width="8.85546875" customWidth="1"/>
  </cols>
  <sheetData>
    <row r="1" spans="1:7" ht="15.75" x14ac:dyDescent="0.25">
      <c r="A1" s="387" t="s">
        <v>200</v>
      </c>
      <c r="B1" s="390"/>
      <c r="C1" s="390"/>
      <c r="D1" s="390"/>
      <c r="E1" s="390"/>
      <c r="F1" s="390"/>
      <c r="G1" s="390"/>
    </row>
    <row r="2" spans="1:7" ht="15.75" x14ac:dyDescent="0.25">
      <c r="A2" s="387" t="s">
        <v>152</v>
      </c>
      <c r="B2" s="390"/>
      <c r="C2" s="390"/>
      <c r="D2" s="390"/>
      <c r="E2" s="390"/>
      <c r="F2" s="390"/>
      <c r="G2" s="390"/>
    </row>
    <row r="3" spans="1:7" ht="15.75" x14ac:dyDescent="0.25">
      <c r="A3" s="90"/>
      <c r="B3" s="91"/>
      <c r="C3" s="91"/>
      <c r="D3" s="92"/>
      <c r="E3" s="92"/>
      <c r="F3" s="92"/>
      <c r="G3" s="92"/>
    </row>
    <row r="4" spans="1:7" ht="16.5" thickBot="1" x14ac:dyDescent="0.3">
      <c r="A4" s="567" t="s">
        <v>159</v>
      </c>
      <c r="B4" s="568"/>
      <c r="C4" s="568"/>
      <c r="D4" s="568"/>
      <c r="E4" s="568"/>
      <c r="F4" s="568"/>
      <c r="G4" s="568"/>
    </row>
    <row r="5" spans="1:7" x14ac:dyDescent="0.25">
      <c r="A5" s="569" t="s">
        <v>1</v>
      </c>
      <c r="B5" s="570"/>
      <c r="C5" s="573" t="s">
        <v>2</v>
      </c>
      <c r="D5" s="575" t="s">
        <v>3</v>
      </c>
      <c r="E5" s="573" t="s">
        <v>4</v>
      </c>
      <c r="F5" s="573"/>
      <c r="G5" s="577"/>
    </row>
    <row r="6" spans="1:7" x14ac:dyDescent="0.25">
      <c r="A6" s="571"/>
      <c r="B6" s="572"/>
      <c r="C6" s="574"/>
      <c r="D6" s="576"/>
      <c r="E6" s="93" t="s">
        <v>5</v>
      </c>
      <c r="F6" s="93" t="s">
        <v>145</v>
      </c>
      <c r="G6" s="94" t="s">
        <v>7</v>
      </c>
    </row>
    <row r="7" spans="1:7" x14ac:dyDescent="0.25">
      <c r="A7" s="556">
        <v>1</v>
      </c>
      <c r="B7" s="557"/>
      <c r="C7" s="93">
        <v>2</v>
      </c>
      <c r="D7" s="93">
        <v>3</v>
      </c>
      <c r="E7" s="93">
        <v>4</v>
      </c>
      <c r="F7" s="93">
        <v>5</v>
      </c>
      <c r="G7" s="94">
        <v>6</v>
      </c>
    </row>
    <row r="8" spans="1:7" ht="30" customHeight="1" x14ac:dyDescent="0.25">
      <c r="A8" s="221" t="s">
        <v>146</v>
      </c>
      <c r="B8" s="558" t="s">
        <v>13</v>
      </c>
      <c r="C8" s="192" t="s">
        <v>10</v>
      </c>
      <c r="D8" s="193">
        <v>20</v>
      </c>
      <c r="E8" s="192">
        <v>1</v>
      </c>
      <c r="F8" s="192">
        <v>1</v>
      </c>
      <c r="G8" s="195">
        <v>2</v>
      </c>
    </row>
    <row r="9" spans="1:7" ht="15" customHeight="1" x14ac:dyDescent="0.25">
      <c r="A9" s="241" t="s">
        <v>28</v>
      </c>
      <c r="B9" s="558"/>
      <c r="C9" s="564" t="s">
        <v>11</v>
      </c>
      <c r="D9" s="240">
        <v>28</v>
      </c>
      <c r="E9" s="240">
        <v>1</v>
      </c>
      <c r="F9" s="240">
        <f t="shared" ref="F9:F10" si="0">CEILING(D9/33,1)</f>
        <v>1</v>
      </c>
      <c r="G9" s="242">
        <f t="shared" ref="G9" si="1">CEILING(D9/17,1)</f>
        <v>2</v>
      </c>
    </row>
    <row r="10" spans="1:7" ht="18.75" customHeight="1" x14ac:dyDescent="0.25">
      <c r="A10" s="222" t="s">
        <v>170</v>
      </c>
      <c r="B10" s="558"/>
      <c r="C10" s="565"/>
      <c r="D10" s="193">
        <v>17</v>
      </c>
      <c r="E10" s="192">
        <v>1</v>
      </c>
      <c r="F10" s="192">
        <f t="shared" si="0"/>
        <v>1</v>
      </c>
      <c r="G10" s="194">
        <f>CEILING(D10/17,1)</f>
        <v>1</v>
      </c>
    </row>
    <row r="11" spans="1:7" ht="27" customHeight="1" x14ac:dyDescent="0.25">
      <c r="A11" s="222" t="s">
        <v>171</v>
      </c>
      <c r="B11" s="559"/>
      <c r="C11" s="566"/>
      <c r="D11" s="192">
        <v>11</v>
      </c>
      <c r="E11" s="192">
        <v>1</v>
      </c>
      <c r="F11" s="192">
        <f>CEILING(D11/33,1)</f>
        <v>1</v>
      </c>
      <c r="G11" s="194">
        <f>CEILING(D11/17,1)</f>
        <v>1</v>
      </c>
    </row>
    <row r="12" spans="1:7" ht="15.75" x14ac:dyDescent="0.25">
      <c r="A12" s="560" t="s">
        <v>147</v>
      </c>
      <c r="B12" s="558" t="s">
        <v>9</v>
      </c>
      <c r="C12" s="192" t="s">
        <v>10</v>
      </c>
      <c r="D12" s="193">
        <v>30</v>
      </c>
      <c r="E12" s="192">
        <v>1</v>
      </c>
      <c r="F12" s="192">
        <v>1</v>
      </c>
      <c r="G12" s="194">
        <v>2</v>
      </c>
    </row>
    <row r="13" spans="1:7" ht="15.75" x14ac:dyDescent="0.25">
      <c r="A13" s="561"/>
      <c r="B13" s="558"/>
      <c r="C13" s="192" t="s">
        <v>11</v>
      </c>
      <c r="D13" s="192">
        <v>27</v>
      </c>
      <c r="E13" s="192">
        <v>1</v>
      </c>
      <c r="F13" s="192">
        <f t="shared" ref="F13:F14" si="2">CEILING(D13/33,1)</f>
        <v>1</v>
      </c>
      <c r="G13" s="194">
        <f t="shared" ref="G13:G14" si="3">CEILING(D13/17,1)</f>
        <v>2</v>
      </c>
    </row>
    <row r="14" spans="1:7" ht="16.5" thickBot="1" x14ac:dyDescent="0.3">
      <c r="A14" s="562"/>
      <c r="B14" s="563"/>
      <c r="C14" s="191" t="s">
        <v>12</v>
      </c>
      <c r="D14" s="191">
        <v>18</v>
      </c>
      <c r="E14" s="243">
        <v>1</v>
      </c>
      <c r="F14" s="243">
        <f t="shared" si="2"/>
        <v>1</v>
      </c>
      <c r="G14" s="196">
        <f t="shared" si="3"/>
        <v>2</v>
      </c>
    </row>
    <row r="15" spans="1:7" x14ac:dyDescent="0.25">
      <c r="A15" s="96" t="s">
        <v>76</v>
      </c>
      <c r="B15" s="95"/>
      <c r="C15" s="95"/>
      <c r="D15" s="95"/>
      <c r="E15" s="95"/>
      <c r="F15" s="95"/>
      <c r="G15" s="95"/>
    </row>
    <row r="16" spans="1:7" x14ac:dyDescent="0.25">
      <c r="A16" s="96" t="s">
        <v>77</v>
      </c>
      <c r="B16" s="95"/>
      <c r="C16" s="95"/>
      <c r="D16" s="95"/>
      <c r="E16" s="95"/>
      <c r="F16" s="95"/>
      <c r="G16" s="95"/>
    </row>
    <row r="19" spans="1:7" ht="15" customHeight="1" x14ac:dyDescent="0.25">
      <c r="A19" s="555" t="s">
        <v>160</v>
      </c>
      <c r="B19" s="555"/>
      <c r="C19" s="555"/>
      <c r="D19" s="555"/>
      <c r="E19" s="555"/>
      <c r="F19" s="555"/>
      <c r="G19" s="555"/>
    </row>
    <row r="20" spans="1:7" x14ac:dyDescent="0.25">
      <c r="A20" s="555"/>
      <c r="B20" s="555"/>
      <c r="C20" s="555"/>
      <c r="D20" s="555"/>
      <c r="E20" s="555"/>
      <c r="F20" s="555"/>
      <c r="G20" s="555"/>
    </row>
  </sheetData>
  <mergeCells count="13">
    <mergeCell ref="A1:G1"/>
    <mergeCell ref="A2:G2"/>
    <mergeCell ref="A4:G4"/>
    <mergeCell ref="A5:B6"/>
    <mergeCell ref="C5:C6"/>
    <mergeCell ref="D5:D6"/>
    <mergeCell ref="E5:G5"/>
    <mergeCell ref="A19:G20"/>
    <mergeCell ref="A7:B7"/>
    <mergeCell ref="B8:B11"/>
    <mergeCell ref="A12:A14"/>
    <mergeCell ref="B12:B14"/>
    <mergeCell ref="C9:C1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WANIS</vt:lpstr>
      <vt:lpstr>WH</vt:lpstr>
      <vt:lpstr>WKFZIT</vt:lpstr>
      <vt:lpstr>WMFIT</vt:lpstr>
      <vt:lpstr>WNP</vt:lpstr>
      <vt:lpstr>WPIP</vt:lpstr>
      <vt:lpstr>WEM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Latoś</dc:creator>
  <cp:lastModifiedBy>Agnieszka Latoś</cp:lastModifiedBy>
  <cp:lastPrinted>2017-05-30T12:06:47Z</cp:lastPrinted>
  <dcterms:created xsi:type="dcterms:W3CDTF">2017-02-11T15:58:36Z</dcterms:created>
  <dcterms:modified xsi:type="dcterms:W3CDTF">2017-07-13T13:12:59Z</dcterms:modified>
</cp:coreProperties>
</file>