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W\Desktop\"/>
    </mc:Choice>
  </mc:AlternateContent>
  <bookViews>
    <workbookView xWindow="0" yWindow="0" windowWidth="20490" windowHeight="7650" activeTab="1"/>
  </bookViews>
  <sheets>
    <sheet name="WANIS" sheetId="1" r:id="rId1"/>
    <sheet name="WH" sheetId="2" r:id="rId2"/>
    <sheet name="WKFZIT" sheetId="3" r:id="rId3"/>
    <sheet name="WMFIT" sheetId="4" r:id="rId4"/>
    <sheet name="WNP" sheetId="5" r:id="rId5"/>
    <sheet name="WPIP" sheetId="6" r:id="rId6"/>
    <sheet name="WEM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6" l="1"/>
  <c r="G60" i="6"/>
  <c r="G61" i="6"/>
  <c r="G62" i="6"/>
  <c r="G63" i="6"/>
  <c r="G64" i="6"/>
  <c r="G66" i="6"/>
  <c r="G67" i="6"/>
  <c r="G68" i="6"/>
  <c r="G69" i="6"/>
  <c r="G58" i="6"/>
  <c r="F20" i="3"/>
  <c r="G26" i="4" l="1"/>
  <c r="G18" i="4"/>
  <c r="F17" i="1"/>
  <c r="F18" i="1"/>
  <c r="G17" i="1"/>
  <c r="G18" i="1"/>
  <c r="F34" i="6"/>
  <c r="G34" i="6"/>
  <c r="F33" i="6"/>
  <c r="G33" i="6"/>
  <c r="F32" i="6"/>
  <c r="G32" i="6"/>
  <c r="F31" i="6"/>
  <c r="G31" i="6"/>
  <c r="F30" i="6"/>
  <c r="G30" i="6"/>
  <c r="F29" i="6"/>
  <c r="G29" i="6"/>
  <c r="D9" i="7"/>
  <c r="D27" i="1"/>
  <c r="G46" i="4"/>
  <c r="G29" i="4"/>
  <c r="G31" i="4"/>
  <c r="D51" i="6"/>
  <c r="G65" i="6"/>
  <c r="D35" i="6"/>
  <c r="F121" i="2"/>
  <c r="G121" i="2"/>
  <c r="F106" i="2"/>
  <c r="G106" i="2"/>
  <c r="D13" i="2" l="1"/>
  <c r="G125" i="2"/>
  <c r="F125" i="2"/>
  <c r="G14" i="5" l="1"/>
  <c r="G15" i="5"/>
  <c r="G16" i="5"/>
  <c r="G17" i="5"/>
  <c r="G18" i="5"/>
  <c r="G19" i="5"/>
  <c r="G20" i="5"/>
  <c r="G21" i="5"/>
  <c r="G22" i="5"/>
  <c r="G23" i="5"/>
  <c r="G10" i="5"/>
  <c r="G7" i="5"/>
  <c r="F7" i="5"/>
  <c r="G10" i="7" l="1"/>
  <c r="G9" i="6"/>
  <c r="G10" i="6"/>
  <c r="G11" i="6"/>
  <c r="G12" i="6"/>
  <c r="G13" i="6"/>
  <c r="G14" i="6"/>
  <c r="G15" i="6"/>
  <c r="G17" i="6"/>
  <c r="G18" i="6"/>
  <c r="G19" i="6"/>
  <c r="G20" i="6"/>
  <c r="G22" i="6"/>
  <c r="G23" i="6"/>
  <c r="G24" i="6"/>
  <c r="G25" i="6"/>
  <c r="G26" i="6"/>
  <c r="G27" i="6"/>
  <c r="G28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8" i="6"/>
  <c r="F9" i="6"/>
  <c r="F10" i="6"/>
  <c r="F11" i="6"/>
  <c r="F12" i="6"/>
  <c r="F13" i="6"/>
  <c r="F14" i="6"/>
  <c r="F17" i="6"/>
  <c r="F18" i="6"/>
  <c r="F19" i="6"/>
  <c r="F22" i="6"/>
  <c r="F23" i="6"/>
  <c r="F24" i="6"/>
  <c r="F25" i="6"/>
  <c r="F26" i="6"/>
  <c r="F27" i="6"/>
  <c r="F28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50" i="6"/>
  <c r="F51" i="6"/>
  <c r="F52" i="6"/>
  <c r="F53" i="6"/>
  <c r="F54" i="6"/>
  <c r="F55" i="6"/>
  <c r="F56" i="6"/>
  <c r="F57" i="6"/>
  <c r="F58" i="6"/>
  <c r="F59" i="6"/>
  <c r="F60" i="6"/>
  <c r="F62" i="6"/>
  <c r="F63" i="6"/>
  <c r="F64" i="6"/>
  <c r="F65" i="6"/>
  <c r="F66" i="6"/>
  <c r="F67" i="6"/>
  <c r="F68" i="6"/>
  <c r="F69" i="6"/>
  <c r="F8" i="6"/>
  <c r="G10" i="4"/>
  <c r="G11" i="4"/>
  <c r="G12" i="4"/>
  <c r="G13" i="4"/>
  <c r="G14" i="4"/>
  <c r="G15" i="4"/>
  <c r="G16" i="4"/>
  <c r="G17" i="4"/>
  <c r="G20" i="4"/>
  <c r="G21" i="4"/>
  <c r="G22" i="4"/>
  <c r="G23" i="4"/>
  <c r="G24" i="4"/>
  <c r="G27" i="4"/>
  <c r="G28" i="4"/>
  <c r="G30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7" i="4"/>
  <c r="G48" i="4"/>
  <c r="G49" i="4"/>
  <c r="G50" i="4"/>
  <c r="G51" i="4"/>
  <c r="G52" i="4"/>
  <c r="G53" i="4"/>
  <c r="G54" i="4"/>
  <c r="G55" i="4"/>
  <c r="G56" i="4"/>
  <c r="G8" i="4"/>
  <c r="G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8" i="4"/>
  <c r="F9" i="4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30" i="3"/>
  <c r="G31" i="3"/>
  <c r="G25" i="3"/>
  <c r="F8" i="3"/>
  <c r="F9" i="3"/>
  <c r="F10" i="3"/>
  <c r="F11" i="3"/>
  <c r="F12" i="3"/>
  <c r="F13" i="3"/>
  <c r="F14" i="3"/>
  <c r="F15" i="3"/>
  <c r="F16" i="3"/>
  <c r="F17" i="3"/>
  <c r="F18" i="3"/>
  <c r="F19" i="3"/>
  <c r="F21" i="3"/>
  <c r="F22" i="3"/>
  <c r="F23" i="3"/>
  <c r="F24" i="3"/>
  <c r="F25" i="3"/>
  <c r="F26" i="3"/>
  <c r="F27" i="3"/>
  <c r="F28" i="3"/>
  <c r="F29" i="3"/>
  <c r="F30" i="3"/>
  <c r="F31" i="3"/>
  <c r="F7" i="3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26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3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2" i="2"/>
  <c r="G123" i="2"/>
  <c r="G124" i="2"/>
  <c r="G9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2" i="2"/>
  <c r="F123" i="2"/>
  <c r="F124" i="2"/>
  <c r="F9" i="2"/>
  <c r="G10" i="1"/>
  <c r="G11" i="1"/>
  <c r="G12" i="1"/>
  <c r="G13" i="1"/>
  <c r="G14" i="1"/>
  <c r="G15" i="1"/>
  <c r="G16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F10" i="1"/>
  <c r="F11" i="1"/>
  <c r="F12" i="1"/>
  <c r="F13" i="1"/>
  <c r="F14" i="1"/>
  <c r="F15" i="1"/>
  <c r="F16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9" i="1"/>
  <c r="G9" i="7" l="1"/>
  <c r="F9" i="7"/>
  <c r="F10" i="7"/>
  <c r="F16" i="6" l="1"/>
  <c r="G16" i="6"/>
  <c r="G13" i="7" l="1"/>
  <c r="G14" i="7"/>
  <c r="F13" i="7"/>
  <c r="F14" i="7"/>
  <c r="G11" i="7"/>
  <c r="F11" i="7"/>
  <c r="F23" i="5"/>
  <c r="G11" i="5"/>
  <c r="F11" i="5"/>
  <c r="F29" i="4" l="1"/>
  <c r="G21" i="6"/>
  <c r="F21" i="6"/>
  <c r="G8" i="5"/>
  <c r="G9" i="5"/>
  <c r="G12" i="5"/>
  <c r="G13" i="5"/>
  <c r="F21" i="5"/>
  <c r="F20" i="5"/>
  <c r="F18" i="5"/>
  <c r="F16" i="5"/>
  <c r="F15" i="5"/>
  <c r="F13" i="5"/>
  <c r="F12" i="5"/>
  <c r="F9" i="5"/>
  <c r="F8" i="5"/>
</calcChain>
</file>

<file path=xl/sharedStrings.xml><?xml version="1.0" encoding="utf-8"?>
<sst xmlns="http://schemas.openxmlformats.org/spreadsheetml/2006/main" count="655" uniqueCount="221">
  <si>
    <r>
      <t xml:space="preserve">WYDZIAŁ ADMINISTRACJI I NAUK SPOŁECZNYCH                </t>
    </r>
    <r>
      <rPr>
        <b/>
        <sz val="12"/>
        <rFont val="Times New Roman"/>
        <family val="1"/>
        <charset val="238"/>
      </rPr>
      <t>studia stacjonarne</t>
    </r>
  </si>
  <si>
    <t>KIERUNEK / SPECJALNOŚĆ</t>
  </si>
  <si>
    <t>ROK</t>
  </si>
  <si>
    <t>LICZBA STUDENTÓW</t>
  </si>
  <si>
    <t>GRUPY</t>
  </si>
  <si>
    <t>Wykł.</t>
  </si>
  <si>
    <t xml:space="preserve">Ćw./K. </t>
  </si>
  <si>
    <t>Lab.</t>
  </si>
  <si>
    <t>ADMINISTRACJA</t>
  </si>
  <si>
    <t>Z</t>
  </si>
  <si>
    <t>I</t>
  </si>
  <si>
    <t>II</t>
  </si>
  <si>
    <t>III</t>
  </si>
  <si>
    <t>MU</t>
  </si>
  <si>
    <t>EKONOMIA</t>
  </si>
  <si>
    <t>bankowość</t>
  </si>
  <si>
    <t>ekonomia menadżerska</t>
  </si>
  <si>
    <t>finanse i bankowość</t>
  </si>
  <si>
    <t>INFORMACJA NAUKOWA I BIBLIOTEKOZNAWSTWO</t>
  </si>
  <si>
    <t xml:space="preserve">współczesny obieg ksiązki </t>
  </si>
  <si>
    <t>społeczeństwo informacji i wiedzy</t>
  </si>
  <si>
    <t>SOCJOLOGIA</t>
  </si>
  <si>
    <t>Z     - studia pierwszego stopnia</t>
  </si>
  <si>
    <t>MU - studia drugiego stopnia</t>
  </si>
  <si>
    <t>wykład</t>
  </si>
  <si>
    <t>lab</t>
  </si>
  <si>
    <t xml:space="preserve">konwer. w j. obcym. </t>
  </si>
  <si>
    <t xml:space="preserve">BEZPIECZEŃSTWO NARODOWE       </t>
  </si>
  <si>
    <t>przedmioty ogólne</t>
  </si>
  <si>
    <t>bezpieczeństwo ekonomiczne</t>
  </si>
  <si>
    <t>bezpieczeństwo ekologiczne</t>
  </si>
  <si>
    <t>bezpieczeństwo społeczne</t>
  </si>
  <si>
    <t>DZIENNIKARSTWO I KOMUNIKACJA SPOŁECZNA</t>
  </si>
  <si>
    <t>angielska</t>
  </si>
  <si>
    <t>germanistyka (ze znajomością  j. niemieckiego)</t>
  </si>
  <si>
    <t>lingwistyka stosowana AzA</t>
  </si>
  <si>
    <t>lingwistyka stosowana AzN</t>
  </si>
  <si>
    <t xml:space="preserve">lingwistyka stosowana AzN (bez znajomości      j. niemieckiego)                    </t>
  </si>
  <si>
    <t>lingwistyka stosowana AzR</t>
  </si>
  <si>
    <t>lingwistyka stosowana NzR</t>
  </si>
  <si>
    <t>lingwistyka stosowana RCH</t>
  </si>
  <si>
    <t>rosyjska (bez znajomości języka)</t>
  </si>
  <si>
    <t>germanistyka</t>
  </si>
  <si>
    <t>filologia rosyjska</t>
  </si>
  <si>
    <t>FILOLOGIA POLSKA</t>
  </si>
  <si>
    <t>edytorstwo komputerowe i redakcja wydawnictw</t>
  </si>
  <si>
    <t>HISTORIA</t>
  </si>
  <si>
    <t>HUMANISTYKA DRUGIEJ GENERACJI</t>
  </si>
  <si>
    <t>człowiek cyfrowy</t>
  </si>
  <si>
    <t>badanie i projektowanie gier</t>
  </si>
  <si>
    <t>INNOWACYJNOŚĆ I ZARZĄDZANIE SFERĄ PUBLICZNĄ</t>
  </si>
  <si>
    <t>branding</t>
  </si>
  <si>
    <t>strategie rozwoju lokalnego i społecznego</t>
  </si>
  <si>
    <t>coaching</t>
  </si>
  <si>
    <t>KULTUROZNAWSTWO</t>
  </si>
  <si>
    <t>filmowo-teatralna</t>
  </si>
  <si>
    <t>kultura popularna</t>
  </si>
  <si>
    <t>POLITOLOGIA</t>
  </si>
  <si>
    <t>REGIONALISTYKA EUROPEJSKA</t>
  </si>
  <si>
    <t>STOSUNKI MIĘDZYNARODOWE</t>
  </si>
  <si>
    <t>dyplomacja i służba konsularna</t>
  </si>
  <si>
    <t>bezpieczeństwo międzynarodowe</t>
  </si>
  <si>
    <t>WOJSKOZNAWSTWO</t>
  </si>
  <si>
    <t>ZARZĄDZANIE DZIEDZICTWEM KULTUROWYM I OCHRONA ZABYTKÓW</t>
  </si>
  <si>
    <t>FILOZOFIA</t>
  </si>
  <si>
    <t>etyka,polityka i media</t>
  </si>
  <si>
    <t>WYDZIAŁ KULTURY FIZYCZNEJ, ZDROWIA I  TURYSTYKI        studia stacjonarne</t>
  </si>
  <si>
    <t xml:space="preserve">GEOGRAFIA                                 </t>
  </si>
  <si>
    <r>
      <t>g</t>
    </r>
    <r>
      <rPr>
        <sz val="10"/>
        <color indexed="8"/>
        <rFont val="Times New Roman"/>
        <family val="1"/>
        <charset val="238"/>
      </rPr>
      <t>eografia fizyczna z ochroną środowiska przyrodniczego</t>
    </r>
  </si>
  <si>
    <t xml:space="preserve">REWITALIZACJA DRÓG  WODNYCH  (3,5 letnie)          </t>
  </si>
  <si>
    <t>IV</t>
  </si>
  <si>
    <t xml:space="preserve">TURYSTYKA I REKREACJA       </t>
  </si>
  <si>
    <t>rekreacja ruchowa</t>
  </si>
  <si>
    <t>gospodarka turystyczna</t>
  </si>
  <si>
    <t xml:space="preserve">WYCHOWANIE FIZYCZNE         </t>
  </si>
  <si>
    <t>ZARZĄDZANIE KRYZYSOWE W ŚRODOWISKU</t>
  </si>
  <si>
    <t xml:space="preserve">Z     – studia pierwszego stopnia </t>
  </si>
  <si>
    <t>MU – studia drugiego stopnia</t>
  </si>
  <si>
    <t xml:space="preserve">WYDZIAŁ MATEMATYKI, FIZYKI I TECHNIKI                               studia stacjonarne  </t>
  </si>
  <si>
    <t>BEZPIECZEŃSTWO I HIGIENA PRACY                   (3,5 letnie)</t>
  </si>
  <si>
    <t>sp.inżynieria środowiska pracy</t>
  </si>
  <si>
    <t>sp. zarządzanie bezpieczeństwem i higiena pracy</t>
  </si>
  <si>
    <t>sp.techniki wytwarzania</t>
  </si>
  <si>
    <t>sp. inżynieria biokompozytów</t>
  </si>
  <si>
    <t>I/II</t>
  </si>
  <si>
    <t xml:space="preserve">FIZYKA                                          </t>
  </si>
  <si>
    <t>sp. fizyczne podstawy kryminalistyki</t>
  </si>
  <si>
    <t xml:space="preserve">FIZYKA                                           </t>
  </si>
  <si>
    <t xml:space="preserve">INFORMATYKA  (3,5 letnie)                            </t>
  </si>
  <si>
    <t>sp. sieci i systemy rozproszone</t>
  </si>
  <si>
    <t>sp. systemy informatyczne w technice i środow.</t>
  </si>
  <si>
    <t xml:space="preserve">INŻYNIERIA BEZPIECZEŃSTWA  (3,5 letnie)  </t>
  </si>
  <si>
    <t>sp.inżynieria bezpieczeństwa publicznego</t>
  </si>
  <si>
    <t xml:space="preserve">INŻYNIERIA MATERIAŁOWA (3,5 letnie)         </t>
  </si>
  <si>
    <t>sp. współcz. materiały polimerowe i metalowe</t>
  </si>
  <si>
    <t>I/II s.</t>
  </si>
  <si>
    <t xml:space="preserve">MATEMATYKA                                  </t>
  </si>
  <si>
    <t>sp. finansowo-ubezpieczeniowa</t>
  </si>
  <si>
    <t>sp. kryptologia</t>
  </si>
  <si>
    <t xml:space="preserve">MATEMATYKA </t>
  </si>
  <si>
    <t>sp. matematyka ekonomiczna</t>
  </si>
  <si>
    <t xml:space="preserve">MECHATRONIKA  (3,5 letnie)                        </t>
  </si>
  <si>
    <t>sp. mechatronika przemysłowa i produkcyjna</t>
  </si>
  <si>
    <t xml:space="preserve">MECHATRONIKA  (1,5 roczne) nabór lutowy                     </t>
  </si>
  <si>
    <t>sp. systemy poimarowe i diagnostyczne</t>
  </si>
  <si>
    <t xml:space="preserve">WYDZIAŁ NAUK PRZYRODNICZYCH                                                 studia stacjonarne </t>
  </si>
  <si>
    <t xml:space="preserve">BIOLOGIA                                    </t>
  </si>
  <si>
    <t>biologia molekularna</t>
  </si>
  <si>
    <t>biologia środowiskowa</t>
  </si>
  <si>
    <t xml:space="preserve">BIOTECHNOLOGIA                 </t>
  </si>
  <si>
    <t xml:space="preserve">OCHRONA ŚRODOWISKA       </t>
  </si>
  <si>
    <t>ZARZĄDZANIE PRZYRODĄ</t>
  </si>
  <si>
    <t>LOGOPEDIA</t>
  </si>
  <si>
    <t>sp.neurologopedia</t>
  </si>
  <si>
    <t>sp.wczesna interwencja logopedyczna</t>
  </si>
  <si>
    <t xml:space="preserve">PEDAGOGIKA                         </t>
  </si>
  <si>
    <t>sp.animacja społeczna i zarządzanie kulturą</t>
  </si>
  <si>
    <t xml:space="preserve">sp.doradztwo zawodowe i personalne z coachingiem   </t>
  </si>
  <si>
    <t xml:space="preserve">sp.opieka i wychowanie z profilaktyką społeczną     </t>
  </si>
  <si>
    <t>sp.opieka nad dzieckiem i wczesne wspom. rozwoju</t>
  </si>
  <si>
    <t xml:space="preserve">sp.resocjalizacja </t>
  </si>
  <si>
    <t>zarządzanie projektami animacji społeczno - kulturowej</t>
  </si>
  <si>
    <t>sp. ogólnopedagogiczna</t>
  </si>
  <si>
    <t>sp.edukacja obywatelska i bezpieczeństwo publiczne</t>
  </si>
  <si>
    <t>sp.logopedia</t>
  </si>
  <si>
    <t>sp.pedagogika opiekuńcza</t>
  </si>
  <si>
    <t>sp.ped. przedszkolna</t>
  </si>
  <si>
    <t>sp.ped. wczesnoszkolna</t>
  </si>
  <si>
    <t>sp.ped. pracy z zarządzaniem zasobami ludzkimi</t>
  </si>
  <si>
    <t>sp.ped.społ.z org.i rewit. społ. lokalnych</t>
  </si>
  <si>
    <t xml:space="preserve">sp.resocjalizacja                                        </t>
  </si>
  <si>
    <t>PEDAGOGIKA WCZESNOSZKOLNA</t>
  </si>
  <si>
    <t>terapia pedagogiczna</t>
  </si>
  <si>
    <t xml:space="preserve">pedagogika przedszkolna                   </t>
  </si>
  <si>
    <t>innowacyjna edukacja muzyczna</t>
  </si>
  <si>
    <r>
      <t>PRACA SOCJALNA</t>
    </r>
    <r>
      <rPr>
        <sz val="9"/>
        <rFont val="Times New Roman"/>
        <family val="1"/>
      </rPr>
      <t xml:space="preserve">                              </t>
    </r>
  </si>
  <si>
    <t>sp.pracownik socjalny, asystent i doradca socj.</t>
  </si>
  <si>
    <t xml:space="preserve">PSYCHOLOGIA                                  </t>
  </si>
  <si>
    <t>M</t>
  </si>
  <si>
    <t>sp.psychologia kliniczna</t>
  </si>
  <si>
    <t>V</t>
  </si>
  <si>
    <t>sp.psychologia społeczna</t>
  </si>
  <si>
    <t>sp.psychologia wspomagania rozwoju</t>
  </si>
  <si>
    <t>sp.psychologia zdrowia i rehabilitacji</t>
  </si>
  <si>
    <t>M   - jednolite studia magisterskie</t>
  </si>
  <si>
    <t>Ćw./K.</t>
  </si>
  <si>
    <t xml:space="preserve">EDUKACJA ARTYSTYCZNA W ZAKRESIE SZTUKI MUZYCZNEJ     </t>
  </si>
  <si>
    <t xml:space="preserve">EDUKACJA ARTYSTYCZNA W ZAKRESIE SZTUKI MUZYCZNEJ       </t>
  </si>
  <si>
    <t xml:space="preserve">przedmioty ogolne </t>
  </si>
  <si>
    <t xml:space="preserve">przedmioty ogólne </t>
  </si>
  <si>
    <t>sp.kryptologia</t>
  </si>
  <si>
    <t>sp.nauczycielska</t>
  </si>
  <si>
    <t>W ROKU AKADEMICKIM 2017/2018</t>
  </si>
  <si>
    <t>sp. edukacja obywatelska i bezpieczeństwo publiczne</t>
  </si>
  <si>
    <r>
      <rPr>
        <b/>
        <sz val="9"/>
        <rFont val="Times New Roman"/>
        <family val="1"/>
        <charset val="238"/>
      </rPr>
      <t>FILOLOGIA, sp.:</t>
    </r>
    <r>
      <rPr>
        <sz val="9"/>
        <rFont val="Times New Roman"/>
        <family val="1"/>
        <charset val="238"/>
      </rPr>
      <t xml:space="preserve">          </t>
    </r>
  </si>
  <si>
    <r>
      <t>FILOLOGIA , sp. :</t>
    </r>
    <r>
      <rPr>
        <sz val="9"/>
        <rFont val="Times New Roman"/>
        <family val="1"/>
        <charset val="238"/>
      </rPr>
      <t xml:space="preserve">                                       </t>
    </r>
  </si>
  <si>
    <t xml:space="preserve">WYDZIAŁ HUMANISTYCZNY                                                     studia stacjonarne  </t>
  </si>
  <si>
    <t>germanistyka (dla kandydatów uczących się od podstaw)</t>
  </si>
  <si>
    <t>WYDZIAŁ EDUKACJI MUZYCZNEJ               studia stacjonarne</t>
  </si>
  <si>
    <t xml:space="preserve">WYDZIAŁ PEDAGOGIKI I PSYCHOLOGII                       studia stacjonarne </t>
  </si>
  <si>
    <t>pzedmioty ogólne</t>
  </si>
  <si>
    <t>geografia dróg wodnych</t>
  </si>
  <si>
    <t>blok A</t>
  </si>
  <si>
    <t>blok B</t>
  </si>
  <si>
    <t>bezpieczeństwo publiczne</t>
  </si>
  <si>
    <t>administracja samorządowa</t>
  </si>
  <si>
    <t xml:space="preserve"> international journalism and new media</t>
  </si>
  <si>
    <t>reklama, promocja, rzecznictwo prasowe</t>
  </si>
  <si>
    <t>prowadzenie zespołów muzycznych</t>
  </si>
  <si>
    <t>animacja i zarządzanie w kulturze muzyczne</t>
  </si>
  <si>
    <t>glottodydaktyka</t>
  </si>
  <si>
    <t>nauczycielska</t>
  </si>
  <si>
    <t>sp. inzynieria powierzchni</t>
  </si>
  <si>
    <t>sp. zarządzanie kryzysowe</t>
  </si>
  <si>
    <t xml:space="preserve">sp. europejski system bezpieczeństwa </t>
  </si>
  <si>
    <t>bepieczeństwo społeczne</t>
  </si>
  <si>
    <t>sp. reklama, promocja,rzecznictwo prasowe</t>
  </si>
  <si>
    <t>sp. dziennikarstwo sportowe</t>
  </si>
  <si>
    <t>spec. edytorstwo komputerowe i redakcja wydawnictw</t>
  </si>
  <si>
    <t>sp. nauczycielska</t>
  </si>
  <si>
    <t>strategie rozwoju lokalnego i regionalnego</t>
  </si>
  <si>
    <t>moda w kulturze</t>
  </si>
  <si>
    <t>analityk polityczny</t>
  </si>
  <si>
    <t>reklama i public relations</t>
  </si>
  <si>
    <t>regionalistyka w UE</t>
  </si>
  <si>
    <t xml:space="preserve">wojsko, służby mundurowe i organizacje paramilitarne </t>
  </si>
  <si>
    <t>eksploracja skarbów kultury</t>
  </si>
  <si>
    <t>sp. ochrona i kształtowanie środowiska</t>
  </si>
  <si>
    <t>sp. zarządzanie bezpieczeństwem i higieną pracy</t>
  </si>
  <si>
    <t xml:space="preserve">innowacyjność w przestrzeni społecznej </t>
  </si>
  <si>
    <t>socjologia struktur i organizacji społecznych</t>
  </si>
  <si>
    <t xml:space="preserve">współczesny obieg książki </t>
  </si>
  <si>
    <t>finanse i rachunkowość</t>
  </si>
  <si>
    <t xml:space="preserve">ekonomia menedżerska </t>
  </si>
  <si>
    <t>sp. zarządzanie w sporcie i rekreacji</t>
  </si>
  <si>
    <t>rekreacja i fitness</t>
  </si>
  <si>
    <t xml:space="preserve">goeografia fizyczna </t>
  </si>
  <si>
    <t xml:space="preserve">ZARZĄDZANIE BEZPIECZEŃSTWEM NARODOWYM     </t>
  </si>
  <si>
    <t>3*</t>
  </si>
  <si>
    <t>PRZEWODNICTWO I PILOTAŻ TURYSTYCZNY</t>
  </si>
  <si>
    <t>z</t>
  </si>
  <si>
    <t>5*</t>
  </si>
  <si>
    <t>4**</t>
  </si>
  <si>
    <t xml:space="preserve">INŻYNIERIA MATERIAŁOWA (1,5 roczne) nabór lutowy     </t>
  </si>
  <si>
    <t xml:space="preserve">* pływanie realizowane w 4 grupach laboratoryjnych </t>
  </si>
  <si>
    <t xml:space="preserve">** teoria i metodyka pływania realizowane w 5 grupach laboratoryjnych </t>
  </si>
  <si>
    <t>Grupy specjalnościowe na kierunku edukacja artystyczna w zakresie sztuki muzycznej ustalone będą indywidualnie</t>
  </si>
  <si>
    <t>PODZIAŁ NA GRUPY ZAJĘĆ DYDAKTYCZNYCH (AKTUALIZACJA)</t>
  </si>
  <si>
    <t>PEDAGOGIKA    przedmioty ogólne</t>
  </si>
  <si>
    <t>sp. ogólopedagogiczna</t>
  </si>
  <si>
    <t>sp. resocjalizacyjna</t>
  </si>
  <si>
    <t>sp. logopedia</t>
  </si>
  <si>
    <t>sp. wczesnoszkona i przedszkolna</t>
  </si>
  <si>
    <t>sp. pracy z zarządzaniem zasobami ludzkimi</t>
  </si>
  <si>
    <t>sp.opiekuńcza</t>
  </si>
  <si>
    <t>administracja w gospodarce</t>
  </si>
  <si>
    <t xml:space="preserve">*** teoria i metodyka pływania realizowane w 6 grupach laboratoryjnych </t>
  </si>
  <si>
    <t>5***</t>
  </si>
  <si>
    <t>INŻYNIERIA TECHNICZNO -INFORMATYCZNA</t>
  </si>
  <si>
    <t xml:space="preserve">INŻYNIERIA TECHNICZNO -INFORMATYCZNA nabór lutowy </t>
  </si>
  <si>
    <t>* w semestrze letnim zgodna na 6 grup laboratoryjnych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</si>
</sst>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8"/>
      <name val="Arial CE"/>
      <family val="2"/>
      <charset val="238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8"/>
      <name val="Arial CE"/>
      <family val="2"/>
      <charset val="238"/>
    </font>
    <font>
      <b/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Arial CE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Arial CE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6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vertical="center"/>
    </xf>
    <xf numFmtId="0" fontId="15" fillId="0" borderId="3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17" fillId="0" borderId="28" xfId="0" applyFont="1" applyBorder="1" applyAlignment="1">
      <alignment vertical="center" wrapText="1"/>
    </xf>
    <xf numFmtId="0" fontId="7" fillId="0" borderId="42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1" fillId="0" borderId="34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2" fillId="0" borderId="42" xfId="0" applyFont="1" applyBorder="1" applyAlignment="1">
      <alignment vertical="center" wrapText="1"/>
    </xf>
    <xf numFmtId="0" fontId="20" fillId="0" borderId="2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right"/>
    </xf>
    <xf numFmtId="0" fontId="25" fillId="0" borderId="7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center" wrapText="1"/>
    </xf>
    <xf numFmtId="0" fontId="28" fillId="0" borderId="34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top" wrapText="1"/>
    </xf>
    <xf numFmtId="0" fontId="7" fillId="0" borderId="42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1" fillId="0" borderId="34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2" fillId="0" borderId="28" xfId="0" applyFont="1" applyBorder="1" applyAlignment="1">
      <alignment horizontal="justify" vertical="center" wrapText="1"/>
    </xf>
    <xf numFmtId="0" fontId="22" fillId="0" borderId="42" xfId="0" applyFont="1" applyBorder="1" applyAlignment="1">
      <alignment horizontal="justify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5" fillId="0" borderId="0" xfId="0" applyFont="1" applyBorder="1" applyAlignment="1"/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9" fillId="2" borderId="7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19" fillId="0" borderId="0" xfId="1"/>
    <xf numFmtId="0" fontId="21" fillId="0" borderId="0" xfId="1" applyFont="1"/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27" fillId="0" borderId="54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center" wrapText="1"/>
    </xf>
    <xf numFmtId="0" fontId="22" fillId="0" borderId="28" xfId="0" applyFont="1" applyBorder="1" applyAlignment="1">
      <alignment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21" fillId="0" borderId="55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30" fillId="4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26" fillId="0" borderId="27" xfId="0" applyFont="1" applyBorder="1"/>
    <xf numFmtId="0" fontId="26" fillId="0" borderId="24" xfId="0" applyFont="1" applyBorder="1"/>
    <xf numFmtId="0" fontId="14" fillId="0" borderId="26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26" fillId="0" borderId="9" xfId="0" applyFont="1" applyBorder="1" applyAlignment="1">
      <alignment wrapText="1" shrinkToFit="1"/>
    </xf>
    <xf numFmtId="0" fontId="26" fillId="0" borderId="19" xfId="0" applyFont="1" applyBorder="1"/>
    <xf numFmtId="0" fontId="26" fillId="0" borderId="9" xfId="0" applyFont="1" applyBorder="1"/>
    <xf numFmtId="0" fontId="14" fillId="0" borderId="47" xfId="0" applyFont="1" applyBorder="1" applyAlignment="1">
      <alignment horizontal="center" vertical="center"/>
    </xf>
    <xf numFmtId="0" fontId="7" fillId="0" borderId="28" xfId="0" applyFont="1" applyBorder="1" applyAlignment="1">
      <alignment wrapText="1"/>
    </xf>
    <xf numFmtId="0" fontId="36" fillId="0" borderId="0" xfId="0" applyFont="1" applyAlignment="1">
      <alignment vertical="center"/>
    </xf>
    <xf numFmtId="0" fontId="37" fillId="0" borderId="28" xfId="0" applyFont="1" applyBorder="1" applyAlignment="1">
      <alignment vertical="center"/>
    </xf>
    <xf numFmtId="0" fontId="37" fillId="0" borderId="42" xfId="0" applyFont="1" applyBorder="1" applyAlignment="1">
      <alignment vertical="center"/>
    </xf>
    <xf numFmtId="0" fontId="17" fillId="0" borderId="51" xfId="0" applyFont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30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horizontal="center" vertical="center"/>
    </xf>
    <xf numFmtId="0" fontId="30" fillId="2" borderId="24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17" fillId="0" borderId="34" xfId="0" applyFont="1" applyBorder="1" applyAlignment="1">
      <alignment horizontal="justify" vertical="center"/>
    </xf>
    <xf numFmtId="0" fontId="7" fillId="0" borderId="28" xfId="0" applyFont="1" applyBorder="1" applyAlignment="1">
      <alignment horizontal="justify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justify" vertical="center" wrapText="1"/>
    </xf>
    <xf numFmtId="0" fontId="8" fillId="0" borderId="34" xfId="0" applyFont="1" applyBorder="1" applyAlignment="1">
      <alignment horizontal="left" vertical="center" wrapText="1"/>
    </xf>
    <xf numFmtId="0" fontId="6" fillId="0" borderId="22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48" xfId="1" applyNumberFormat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/>
    </xf>
    <xf numFmtId="0" fontId="21" fillId="0" borderId="42" xfId="0" applyFont="1" applyBorder="1" applyAlignment="1">
      <alignment vertical="center" wrapText="1"/>
    </xf>
    <xf numFmtId="0" fontId="22" fillId="0" borderId="4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vertical="center"/>
    </xf>
    <xf numFmtId="0" fontId="17" fillId="5" borderId="28" xfId="0" applyFont="1" applyFill="1" applyBorder="1" applyAlignment="1">
      <alignment horizontal="left" vertical="center"/>
    </xf>
    <xf numFmtId="0" fontId="17" fillId="5" borderId="28" xfId="0" applyFont="1" applyFill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5" borderId="28" xfId="0" applyFont="1" applyFill="1" applyBorder="1" applyAlignment="1">
      <alignment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21" fillId="0" borderId="30" xfId="0" applyFont="1" applyBorder="1" applyAlignment="1">
      <alignment vertical="center" wrapText="1"/>
    </xf>
    <xf numFmtId="0" fontId="13" fillId="0" borderId="28" xfId="1" applyFont="1" applyBorder="1" applyAlignment="1">
      <alignment vertical="center" wrapText="1"/>
    </xf>
    <xf numFmtId="0" fontId="17" fillId="0" borderId="28" xfId="1" applyFont="1" applyBorder="1" applyAlignment="1">
      <alignment vertical="center" wrapText="1"/>
    </xf>
    <xf numFmtId="0" fontId="13" fillId="0" borderId="3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 wrapText="1"/>
    </xf>
    <xf numFmtId="0" fontId="3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7" fillId="0" borderId="9" xfId="0" applyFont="1" applyBorder="1"/>
    <xf numFmtId="0" fontId="14" fillId="5" borderId="7" xfId="0" applyFont="1" applyFill="1" applyBorder="1" applyAlignment="1">
      <alignment horizontal="center" vertical="center"/>
    </xf>
    <xf numFmtId="0" fontId="7" fillId="5" borderId="9" xfId="0" applyFont="1" applyFill="1" applyBorder="1"/>
    <xf numFmtId="0" fontId="7" fillId="5" borderId="28" xfId="0" applyFont="1" applyFill="1" applyBorder="1" applyAlignment="1">
      <alignment horizontal="left" vertical="center"/>
    </xf>
    <xf numFmtId="0" fontId="7" fillId="5" borderId="25" xfId="0" applyFont="1" applyFill="1" applyBorder="1" applyAlignment="1">
      <alignment horizontal="left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7" xfId="1" applyFont="1" applyFill="1" applyBorder="1" applyAlignment="1">
      <alignment horizontal="center" vertical="center"/>
    </xf>
    <xf numFmtId="0" fontId="17" fillId="5" borderId="28" xfId="1" applyFont="1" applyFill="1" applyBorder="1" applyAlignment="1">
      <alignment vertical="center" wrapText="1"/>
    </xf>
    <xf numFmtId="0" fontId="14" fillId="5" borderId="9" xfId="1" applyFont="1" applyFill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26" fillId="5" borderId="9" xfId="0" applyFont="1" applyFill="1" applyBorder="1"/>
    <xf numFmtId="0" fontId="13" fillId="0" borderId="30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35" fillId="5" borderId="9" xfId="0" applyFont="1" applyFill="1" applyBorder="1" applyAlignment="1">
      <alignment horizontal="center" vertical="center"/>
    </xf>
    <xf numFmtId="0" fontId="13" fillId="0" borderId="25" xfId="0" applyFont="1" applyBorder="1" applyAlignment="1">
      <alignment vertical="center" wrapText="1"/>
    </xf>
    <xf numFmtId="0" fontId="7" fillId="0" borderId="27" xfId="0" applyFont="1" applyBorder="1"/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4" fillId="5" borderId="8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center" vertical="center" wrapText="1" shrinkToFit="1"/>
    </xf>
    <xf numFmtId="0" fontId="7" fillId="5" borderId="25" xfId="0" applyFont="1" applyFill="1" applyBorder="1" applyAlignment="1">
      <alignment horizontal="left" vertical="center" wrapText="1"/>
    </xf>
    <xf numFmtId="0" fontId="26" fillId="5" borderId="9" xfId="0" applyFont="1" applyFill="1" applyBorder="1" applyAlignment="1">
      <alignment wrapText="1" shrinkToFit="1"/>
    </xf>
    <xf numFmtId="0" fontId="17" fillId="5" borderId="28" xfId="0" applyFont="1" applyFill="1" applyBorder="1" applyAlignment="1">
      <alignment horizontal="left" vertical="center" wrapText="1"/>
    </xf>
    <xf numFmtId="0" fontId="17" fillId="0" borderId="42" xfId="0" applyFont="1" applyBorder="1" applyAlignment="1">
      <alignment vertical="center" wrapText="1" shrinkToFit="1"/>
    </xf>
    <xf numFmtId="0" fontId="17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vertical="center" wrapText="1"/>
    </xf>
    <xf numFmtId="0" fontId="7" fillId="0" borderId="17" xfId="0" applyFont="1" applyBorder="1"/>
    <xf numFmtId="0" fontId="17" fillId="5" borderId="28" xfId="0" applyFont="1" applyFill="1" applyBorder="1" applyAlignment="1">
      <alignment horizontal="justify" vertical="center"/>
    </xf>
    <xf numFmtId="0" fontId="14" fillId="5" borderId="9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34" xfId="0" applyFont="1" applyBorder="1" applyAlignment="1">
      <alignment vertical="center" wrapText="1"/>
    </xf>
    <xf numFmtId="0" fontId="21" fillId="0" borderId="34" xfId="0" applyFont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 wrapText="1"/>
    </xf>
    <xf numFmtId="0" fontId="33" fillId="0" borderId="42" xfId="0" applyFont="1" applyBorder="1" applyAlignment="1">
      <alignment horizontal="left" vertical="center" wrapText="1"/>
    </xf>
    <xf numFmtId="0" fontId="22" fillId="5" borderId="28" xfId="0" applyFont="1" applyFill="1" applyBorder="1" applyAlignment="1">
      <alignment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2" fillId="5" borderId="28" xfId="0" applyFont="1" applyFill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7" fillId="0" borderId="28" xfId="0" applyFont="1" applyBorder="1" applyAlignment="1">
      <alignment horizontal="left" vertical="center"/>
    </xf>
    <xf numFmtId="0" fontId="37" fillId="0" borderId="42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7" fillId="0" borderId="0" xfId="0" applyFont="1" applyBorder="1" applyAlignment="1"/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/>
    </xf>
    <xf numFmtId="0" fontId="33" fillId="5" borderId="28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horizontal="center" vertical="top" wrapText="1"/>
    </xf>
    <xf numFmtId="0" fontId="14" fillId="5" borderId="8" xfId="0" applyFont="1" applyFill="1" applyBorder="1" applyAlignment="1">
      <alignment horizontal="center" vertical="top" wrapText="1"/>
    </xf>
    <xf numFmtId="0" fontId="22" fillId="5" borderId="25" xfId="0" applyFont="1" applyFill="1" applyBorder="1" applyAlignment="1">
      <alignment vertical="center" wrapText="1"/>
    </xf>
    <xf numFmtId="0" fontId="7" fillId="5" borderId="28" xfId="0" applyFont="1" applyFill="1" applyBorder="1" applyAlignment="1">
      <alignment vertical="center" wrapText="1"/>
    </xf>
    <xf numFmtId="0" fontId="22" fillId="5" borderId="25" xfId="0" applyFont="1" applyFill="1" applyBorder="1" applyAlignment="1">
      <alignment horizontal="justify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43" xfId="0" applyFont="1" applyBorder="1" applyAlignment="1">
      <alignment horizontal="center" vertical="top" wrapText="1"/>
    </xf>
    <xf numFmtId="0" fontId="35" fillId="0" borderId="1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26" fillId="0" borderId="17" xfId="0" applyFont="1" applyBorder="1"/>
    <xf numFmtId="0" fontId="14" fillId="0" borderId="3" xfId="0" applyFont="1" applyBorder="1" applyAlignment="1">
      <alignment horizontal="center" vertical="center" wrapText="1" shrinkToFit="1"/>
    </xf>
    <xf numFmtId="0" fontId="26" fillId="0" borderId="19" xfId="0" applyFont="1" applyBorder="1" applyAlignment="1">
      <alignment wrapText="1" shrinkToFit="1"/>
    </xf>
    <xf numFmtId="0" fontId="26" fillId="0" borderId="24" xfId="0" applyFont="1" applyBorder="1" applyAlignment="1">
      <alignment wrapText="1" shrinkToFit="1"/>
    </xf>
    <xf numFmtId="0" fontId="17" fillId="5" borderId="5" xfId="0" applyFont="1" applyFill="1" applyBorder="1" applyAlignment="1">
      <alignment horizontal="left" vertical="center"/>
    </xf>
    <xf numFmtId="0" fontId="17" fillId="0" borderId="42" xfId="0" applyFont="1" applyBorder="1" applyAlignment="1">
      <alignment vertical="center" wrapText="1"/>
    </xf>
    <xf numFmtId="0" fontId="38" fillId="0" borderId="9" xfId="0" applyFont="1" applyFill="1" applyBorder="1"/>
    <xf numFmtId="0" fontId="17" fillId="0" borderId="28" xfId="0" applyFont="1" applyFill="1" applyBorder="1" applyAlignment="1">
      <alignment horizontal="left" vertical="center" wrapText="1"/>
    </xf>
    <xf numFmtId="0" fontId="40" fillId="5" borderId="28" xfId="0" applyFont="1" applyFill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40" fillId="0" borderId="42" xfId="0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6" fillId="0" borderId="24" xfId="0" applyFont="1" applyFill="1" applyBorder="1"/>
    <xf numFmtId="0" fontId="13" fillId="0" borderId="58" xfId="0" applyFont="1" applyFill="1" applyBorder="1" applyAlignment="1">
      <alignment vertical="center" wrapText="1"/>
    </xf>
    <xf numFmtId="0" fontId="26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5" fillId="0" borderId="58" xfId="0" applyFont="1" applyBorder="1" applyAlignment="1">
      <alignment vertical="center" wrapText="1"/>
    </xf>
    <xf numFmtId="0" fontId="26" fillId="0" borderId="61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26" fillId="0" borderId="62" xfId="0" applyFont="1" applyBorder="1"/>
    <xf numFmtId="0" fontId="26" fillId="0" borderId="42" xfId="0" applyFont="1" applyBorder="1" applyAlignment="1">
      <alignment vertical="center"/>
    </xf>
    <xf numFmtId="0" fontId="13" fillId="0" borderId="34" xfId="0" applyFont="1" applyBorder="1" applyAlignment="1">
      <alignment vertical="center" wrapText="1" shrinkToFit="1"/>
    </xf>
    <xf numFmtId="0" fontId="5" fillId="0" borderId="28" xfId="0" applyFont="1" applyBorder="1" applyAlignment="1">
      <alignment vertical="center" wrapText="1" shrinkToFit="1"/>
    </xf>
    <xf numFmtId="0" fontId="14" fillId="6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7" fillId="0" borderId="25" xfId="0" applyFont="1" applyBorder="1" applyAlignment="1">
      <alignment horizontal="justify" vertical="center"/>
    </xf>
    <xf numFmtId="0" fontId="17" fillId="5" borderId="34" xfId="0" applyFont="1" applyFill="1" applyBorder="1" applyAlignment="1">
      <alignment horizontal="justify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52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0" fontId="21" fillId="0" borderId="34" xfId="0" applyFont="1" applyBorder="1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 wrapText="1"/>
    </xf>
    <xf numFmtId="0" fontId="14" fillId="0" borderId="4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0" fillId="2" borderId="51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2" borderId="1" xfId="0" applyFont="1" applyFill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30" fillId="2" borderId="5" xfId="0" applyFont="1" applyFill="1" applyBorder="1" applyAlignment="1">
      <alignment vertical="center" wrapText="1"/>
    </xf>
    <xf numFmtId="0" fontId="32" fillId="0" borderId="6" xfId="0" applyFont="1" applyBorder="1" applyAlignment="1">
      <alignment vertical="center" wrapText="1"/>
    </xf>
    <xf numFmtId="0" fontId="30" fillId="2" borderId="3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/>
    <xf numFmtId="0" fontId="30" fillId="2" borderId="5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 shrinkToFit="1"/>
    </xf>
    <xf numFmtId="0" fontId="7" fillId="0" borderId="44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 shrinkToFit="1"/>
    </xf>
    <xf numFmtId="0" fontId="14" fillId="0" borderId="41" xfId="0" applyFont="1" applyBorder="1" applyAlignment="1">
      <alignment horizontal="center" vertical="center" wrapText="1" shrinkToFit="1"/>
    </xf>
    <xf numFmtId="0" fontId="14" fillId="0" borderId="26" xfId="0" applyFont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30" fillId="2" borderId="40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3" fillId="0" borderId="34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0" borderId="34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 wrapText="1"/>
    </xf>
    <xf numFmtId="0" fontId="2" fillId="0" borderId="47" xfId="0" applyFont="1" applyBorder="1" applyAlignment="1">
      <alignment vertical="center"/>
    </xf>
    <xf numFmtId="0" fontId="0" fillId="0" borderId="47" xfId="0" applyBorder="1" applyAlignment="1"/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/>
    <xf numFmtId="0" fontId="4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/>
    <xf numFmtId="0" fontId="24" fillId="2" borderId="3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1" fillId="0" borderId="29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1" fillId="0" borderId="47" xfId="0" applyFont="1" applyBorder="1" applyAlignment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47" xfId="1" applyFont="1" applyBorder="1" applyAlignment="1">
      <alignment horizontal="left" vertical="center"/>
    </xf>
    <xf numFmtId="0" fontId="19" fillId="0" borderId="47" xfId="1" applyBorder="1" applyAlignment="1">
      <alignment horizontal="left"/>
    </xf>
    <xf numFmtId="0" fontId="9" fillId="2" borderId="1" xfId="1" applyFont="1" applyFill="1" applyBorder="1" applyAlignment="1">
      <alignment horizontal="center" vertical="center" wrapText="1"/>
    </xf>
    <xf numFmtId="0" fontId="19" fillId="0" borderId="2" xfId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9" fillId="0" borderId="6" xfId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/>
    <xf numFmtId="0" fontId="9" fillId="2" borderId="19" xfId="1" applyFont="1" applyFill="1" applyBorder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19" fillId="0" borderId="7" xfId="1" applyBorder="1" applyAlignment="1">
      <alignment horizontal="center" vertical="center"/>
    </xf>
    <xf numFmtId="0" fontId="13" fillId="0" borderId="28" xfId="1" applyFont="1" applyBorder="1" applyAlignment="1">
      <alignment vertical="center" wrapText="1"/>
    </xf>
    <xf numFmtId="0" fontId="17" fillId="0" borderId="28" xfId="1" applyFont="1" applyBorder="1" applyAlignment="1">
      <alignment vertical="center" wrapText="1"/>
    </xf>
    <xf numFmtId="0" fontId="17" fillId="0" borderId="42" xfId="1" applyFont="1" applyBorder="1" applyAlignment="1">
      <alignment vertical="center" wrapText="1"/>
    </xf>
    <xf numFmtId="0" fontId="8" fillId="0" borderId="22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J17" sqref="J17"/>
    </sheetView>
  </sheetViews>
  <sheetFormatPr defaultRowHeight="15" x14ac:dyDescent="0.25"/>
  <cols>
    <col min="1" max="1" width="31.28515625" style="151" customWidth="1"/>
    <col min="2" max="2" width="3.85546875" style="5" customWidth="1"/>
    <col min="3" max="3" width="5.85546875" style="5" customWidth="1"/>
    <col min="4" max="4" width="13.5703125" style="20" customWidth="1"/>
    <col min="5" max="5" width="8" customWidth="1"/>
    <col min="6" max="6" width="10.28515625" customWidth="1"/>
    <col min="7" max="7" width="13.85546875" customWidth="1"/>
  </cols>
  <sheetData>
    <row r="1" spans="1:7" ht="15.75" customHeight="1" x14ac:dyDescent="0.25">
      <c r="A1" s="395" t="s">
        <v>207</v>
      </c>
      <c r="B1" s="395"/>
      <c r="C1" s="395"/>
      <c r="D1" s="395"/>
      <c r="E1" s="395"/>
      <c r="F1" s="395"/>
      <c r="G1" s="395"/>
    </row>
    <row r="2" spans="1:7" ht="15.75" x14ac:dyDescent="0.25">
      <c r="A2" s="395" t="s">
        <v>152</v>
      </c>
      <c r="B2" s="398"/>
      <c r="C2" s="398"/>
      <c r="D2" s="398"/>
      <c r="E2" s="398"/>
      <c r="F2" s="398"/>
      <c r="G2" s="398"/>
    </row>
    <row r="3" spans="1:7" ht="15.75" x14ac:dyDescent="0.25">
      <c r="A3" s="84"/>
      <c r="B3" s="97"/>
      <c r="C3" s="2"/>
      <c r="D3" s="3"/>
      <c r="E3" s="3"/>
      <c r="F3" s="3"/>
      <c r="G3" s="3"/>
    </row>
    <row r="4" spans="1:7" ht="15.75" x14ac:dyDescent="0.25">
      <c r="A4" s="395" t="s">
        <v>0</v>
      </c>
      <c r="B4" s="395"/>
      <c r="C4" s="395"/>
      <c r="D4" s="395"/>
      <c r="E4" s="395"/>
      <c r="F4" s="395"/>
      <c r="G4" s="395"/>
    </row>
    <row r="5" spans="1:7" ht="15.75" thickBot="1" x14ac:dyDescent="0.3"/>
    <row r="6" spans="1:7" x14ac:dyDescent="0.25">
      <c r="A6" s="399" t="s">
        <v>1</v>
      </c>
      <c r="B6" s="400"/>
      <c r="C6" s="403" t="s">
        <v>2</v>
      </c>
      <c r="D6" s="405" t="s">
        <v>3</v>
      </c>
      <c r="E6" s="403" t="s">
        <v>4</v>
      </c>
      <c r="F6" s="403"/>
      <c r="G6" s="407"/>
    </row>
    <row r="7" spans="1:7" x14ac:dyDescent="0.25">
      <c r="A7" s="401"/>
      <c r="B7" s="402"/>
      <c r="C7" s="404"/>
      <c r="D7" s="406"/>
      <c r="E7" s="156" t="s">
        <v>5</v>
      </c>
      <c r="F7" s="156" t="s">
        <v>6</v>
      </c>
      <c r="G7" s="125" t="s">
        <v>7</v>
      </c>
    </row>
    <row r="8" spans="1:7" ht="15.75" thickBot="1" x14ac:dyDescent="0.3">
      <c r="A8" s="396">
        <v>1</v>
      </c>
      <c r="B8" s="397"/>
      <c r="C8" s="177">
        <v>2</v>
      </c>
      <c r="D8" s="177">
        <v>3</v>
      </c>
      <c r="E8" s="177">
        <v>4</v>
      </c>
      <c r="F8" s="177">
        <v>5</v>
      </c>
      <c r="G8" s="178">
        <v>6</v>
      </c>
    </row>
    <row r="9" spans="1:7" ht="15.75" x14ac:dyDescent="0.25">
      <c r="A9" s="244" t="s">
        <v>8</v>
      </c>
      <c r="B9" s="411" t="s">
        <v>9</v>
      </c>
      <c r="C9" s="266" t="s">
        <v>10</v>
      </c>
      <c r="D9" s="266">
        <v>79</v>
      </c>
      <c r="E9" s="266">
        <v>1</v>
      </c>
      <c r="F9" s="103">
        <f>CEILING(D9/35,1)</f>
        <v>3</v>
      </c>
      <c r="G9" s="10">
        <v>4</v>
      </c>
    </row>
    <row r="10" spans="1:7" ht="15.75" x14ac:dyDescent="0.25">
      <c r="A10" s="205" t="s">
        <v>28</v>
      </c>
      <c r="B10" s="412"/>
      <c r="C10" s="416" t="s">
        <v>11</v>
      </c>
      <c r="D10" s="201">
        <v>57</v>
      </c>
      <c r="E10" s="201">
        <v>1</v>
      </c>
      <c r="F10" s="201">
        <f t="shared" ref="F10:F43" si="0">CEILING(D10/35,1)</f>
        <v>2</v>
      </c>
      <c r="G10" s="202">
        <f t="shared" ref="G10:G43" si="1">CEILING(D10/20,1)</f>
        <v>3</v>
      </c>
    </row>
    <row r="11" spans="1:7" ht="15.75" x14ac:dyDescent="0.25">
      <c r="A11" s="206" t="s">
        <v>162</v>
      </c>
      <c r="B11" s="412"/>
      <c r="C11" s="416"/>
      <c r="D11" s="7">
        <v>25</v>
      </c>
      <c r="E11" s="7">
        <v>1</v>
      </c>
      <c r="F11" s="280">
        <f t="shared" si="0"/>
        <v>1</v>
      </c>
      <c r="G11" s="8">
        <f t="shared" si="1"/>
        <v>2</v>
      </c>
    </row>
    <row r="12" spans="1:7" ht="15.75" x14ac:dyDescent="0.25">
      <c r="A12" s="206" t="s">
        <v>163</v>
      </c>
      <c r="B12" s="412"/>
      <c r="C12" s="416"/>
      <c r="D12" s="7">
        <v>32</v>
      </c>
      <c r="E12" s="7">
        <v>1</v>
      </c>
      <c r="F12" s="280">
        <f t="shared" si="0"/>
        <v>1</v>
      </c>
      <c r="G12" s="8">
        <f t="shared" si="1"/>
        <v>2</v>
      </c>
    </row>
    <row r="13" spans="1:7" ht="15.75" x14ac:dyDescent="0.25">
      <c r="A13" s="205" t="s">
        <v>28</v>
      </c>
      <c r="B13" s="412"/>
      <c r="C13" s="416" t="s">
        <v>12</v>
      </c>
      <c r="D13" s="201">
        <v>91</v>
      </c>
      <c r="E13" s="201">
        <v>1</v>
      </c>
      <c r="F13" s="201">
        <f t="shared" si="0"/>
        <v>3</v>
      </c>
      <c r="G13" s="202">
        <f t="shared" si="1"/>
        <v>5</v>
      </c>
    </row>
    <row r="14" spans="1:7" ht="15.75" x14ac:dyDescent="0.25">
      <c r="A14" s="206" t="s">
        <v>162</v>
      </c>
      <c r="B14" s="412"/>
      <c r="C14" s="416"/>
      <c r="D14" s="7">
        <v>37</v>
      </c>
      <c r="E14" s="7">
        <v>1</v>
      </c>
      <c r="F14" s="280">
        <f t="shared" si="0"/>
        <v>2</v>
      </c>
      <c r="G14" s="8">
        <f t="shared" si="1"/>
        <v>2</v>
      </c>
    </row>
    <row r="15" spans="1:7" ht="16.5" thickBot="1" x14ac:dyDescent="0.3">
      <c r="A15" s="207" t="s">
        <v>163</v>
      </c>
      <c r="B15" s="413"/>
      <c r="C15" s="417"/>
      <c r="D15" s="350">
        <v>54</v>
      </c>
      <c r="E15" s="301">
        <v>1</v>
      </c>
      <c r="F15" s="278">
        <f t="shared" si="0"/>
        <v>2</v>
      </c>
      <c r="G15" s="275">
        <f t="shared" si="1"/>
        <v>3</v>
      </c>
    </row>
    <row r="16" spans="1:7" ht="15.75" x14ac:dyDescent="0.25">
      <c r="A16" s="244" t="s">
        <v>8</v>
      </c>
      <c r="B16" s="411" t="s">
        <v>13</v>
      </c>
      <c r="C16" s="392" t="s">
        <v>10</v>
      </c>
      <c r="D16" s="383">
        <v>62</v>
      </c>
      <c r="E16" s="384">
        <v>1</v>
      </c>
      <c r="F16" s="384">
        <f t="shared" si="0"/>
        <v>2</v>
      </c>
      <c r="G16" s="385">
        <f t="shared" si="1"/>
        <v>4</v>
      </c>
    </row>
    <row r="17" spans="1:7" ht="15.75" x14ac:dyDescent="0.25">
      <c r="A17" s="382" t="s">
        <v>165</v>
      </c>
      <c r="B17" s="418"/>
      <c r="C17" s="393"/>
      <c r="D17" s="377">
        <v>13</v>
      </c>
      <c r="E17" s="376">
        <v>1</v>
      </c>
      <c r="F17" s="376">
        <f t="shared" si="0"/>
        <v>1</v>
      </c>
      <c r="G17" s="8">
        <f t="shared" si="1"/>
        <v>1</v>
      </c>
    </row>
    <row r="18" spans="1:7" ht="15.75" x14ac:dyDescent="0.25">
      <c r="A18" s="382" t="s">
        <v>164</v>
      </c>
      <c r="B18" s="418"/>
      <c r="C18" s="393"/>
      <c r="D18" s="377">
        <v>22</v>
      </c>
      <c r="E18" s="377">
        <v>1</v>
      </c>
      <c r="F18" s="377">
        <f t="shared" si="0"/>
        <v>1</v>
      </c>
      <c r="G18" s="13">
        <f t="shared" si="1"/>
        <v>2</v>
      </c>
    </row>
    <row r="19" spans="1:7" ht="15.75" x14ac:dyDescent="0.25">
      <c r="A19" s="382" t="s">
        <v>215</v>
      </c>
      <c r="B19" s="418"/>
      <c r="C19" s="394"/>
      <c r="D19" s="377">
        <v>20</v>
      </c>
      <c r="E19" s="377">
        <v>1</v>
      </c>
      <c r="F19" s="377">
        <v>1</v>
      </c>
      <c r="G19" s="13">
        <v>1</v>
      </c>
    </row>
    <row r="20" spans="1:7" ht="15.75" x14ac:dyDescent="0.25">
      <c r="A20" s="205" t="s">
        <v>28</v>
      </c>
      <c r="B20" s="412"/>
      <c r="C20" s="201"/>
      <c r="D20" s="201">
        <v>107</v>
      </c>
      <c r="E20" s="201">
        <v>1</v>
      </c>
      <c r="F20" s="201">
        <f t="shared" si="0"/>
        <v>4</v>
      </c>
      <c r="G20" s="202">
        <f t="shared" si="1"/>
        <v>6</v>
      </c>
    </row>
    <row r="21" spans="1:7" ht="15.75" x14ac:dyDescent="0.25">
      <c r="A21" s="206" t="s">
        <v>164</v>
      </c>
      <c r="B21" s="412"/>
      <c r="C21" s="105" t="s">
        <v>11</v>
      </c>
      <c r="D21" s="349">
        <v>77</v>
      </c>
      <c r="E21" s="280">
        <v>1</v>
      </c>
      <c r="F21" s="280">
        <f t="shared" si="0"/>
        <v>3</v>
      </c>
      <c r="G21" s="8">
        <f t="shared" si="1"/>
        <v>4</v>
      </c>
    </row>
    <row r="22" spans="1:7" ht="16.5" thickBot="1" x14ac:dyDescent="0.3">
      <c r="A22" s="207" t="s">
        <v>165</v>
      </c>
      <c r="B22" s="413"/>
      <c r="C22" s="11"/>
      <c r="D22" s="350">
        <v>30</v>
      </c>
      <c r="E22" s="281">
        <v>1</v>
      </c>
      <c r="F22" s="281">
        <f t="shared" si="0"/>
        <v>1</v>
      </c>
      <c r="G22" s="12">
        <f t="shared" si="1"/>
        <v>2</v>
      </c>
    </row>
    <row r="23" spans="1:7" ht="15.75" x14ac:dyDescent="0.25">
      <c r="A23" s="222" t="s">
        <v>14</v>
      </c>
      <c r="B23" s="408" t="s">
        <v>9</v>
      </c>
      <c r="C23" s="103" t="s">
        <v>10</v>
      </c>
      <c r="D23" s="103">
        <v>69</v>
      </c>
      <c r="E23" s="282">
        <v>1</v>
      </c>
      <c r="F23" s="282">
        <f t="shared" si="0"/>
        <v>2</v>
      </c>
      <c r="G23" s="13">
        <f t="shared" si="1"/>
        <v>4</v>
      </c>
    </row>
    <row r="24" spans="1:7" ht="15.75" x14ac:dyDescent="0.25">
      <c r="A24" s="204" t="s">
        <v>28</v>
      </c>
      <c r="B24" s="409"/>
      <c r="C24" s="414" t="s">
        <v>11</v>
      </c>
      <c r="D24" s="200">
        <v>62</v>
      </c>
      <c r="E24" s="200">
        <v>1</v>
      </c>
      <c r="F24" s="201">
        <f t="shared" si="0"/>
        <v>2</v>
      </c>
      <c r="G24" s="202">
        <f t="shared" si="1"/>
        <v>4</v>
      </c>
    </row>
    <row r="25" spans="1:7" ht="15.75" x14ac:dyDescent="0.25">
      <c r="A25" s="294" t="s">
        <v>192</v>
      </c>
      <c r="B25" s="409"/>
      <c r="C25" s="393"/>
      <c r="D25" s="351">
        <v>50</v>
      </c>
      <c r="E25" s="221">
        <v>1</v>
      </c>
      <c r="F25" s="280">
        <f t="shared" si="0"/>
        <v>2</v>
      </c>
      <c r="G25" s="8">
        <f t="shared" si="1"/>
        <v>3</v>
      </c>
    </row>
    <row r="26" spans="1:7" ht="15.75" x14ac:dyDescent="0.25">
      <c r="A26" s="294" t="s">
        <v>193</v>
      </c>
      <c r="B26" s="409"/>
      <c r="C26" s="394"/>
      <c r="D26" s="351">
        <v>12</v>
      </c>
      <c r="E26" s="101">
        <v>1</v>
      </c>
      <c r="F26" s="280">
        <f t="shared" si="0"/>
        <v>1</v>
      </c>
      <c r="G26" s="8">
        <f t="shared" si="1"/>
        <v>1</v>
      </c>
    </row>
    <row r="27" spans="1:7" ht="15.75" x14ac:dyDescent="0.25">
      <c r="A27" s="203" t="s">
        <v>28</v>
      </c>
      <c r="B27" s="409"/>
      <c r="C27" s="414" t="s">
        <v>12</v>
      </c>
      <c r="D27" s="200">
        <f>SUM(D28:D30)</f>
        <v>59</v>
      </c>
      <c r="E27" s="200">
        <v>1</v>
      </c>
      <c r="F27" s="201">
        <f t="shared" si="0"/>
        <v>2</v>
      </c>
      <c r="G27" s="202">
        <f t="shared" si="1"/>
        <v>3</v>
      </c>
    </row>
    <row r="28" spans="1:7" ht="15.75" x14ac:dyDescent="0.25">
      <c r="A28" s="152" t="s">
        <v>15</v>
      </c>
      <c r="B28" s="409"/>
      <c r="C28" s="393"/>
      <c r="D28" s="349">
        <v>12</v>
      </c>
      <c r="E28" s="105">
        <v>1</v>
      </c>
      <c r="F28" s="280">
        <f t="shared" si="0"/>
        <v>1</v>
      </c>
      <c r="G28" s="8">
        <f t="shared" si="1"/>
        <v>1</v>
      </c>
    </row>
    <row r="29" spans="1:7" ht="15.75" x14ac:dyDescent="0.25">
      <c r="A29" s="152" t="s">
        <v>16</v>
      </c>
      <c r="B29" s="409"/>
      <c r="C29" s="393"/>
      <c r="D29" s="349">
        <v>13</v>
      </c>
      <c r="E29" s="105">
        <v>1</v>
      </c>
      <c r="F29" s="280">
        <f t="shared" si="0"/>
        <v>1</v>
      </c>
      <c r="G29" s="8">
        <f t="shared" si="1"/>
        <v>1</v>
      </c>
    </row>
    <row r="30" spans="1:7" ht="16.5" thickBot="1" x14ac:dyDescent="0.3">
      <c r="A30" s="153" t="s">
        <v>17</v>
      </c>
      <c r="B30" s="410"/>
      <c r="C30" s="415"/>
      <c r="D30" s="350">
        <v>34</v>
      </c>
      <c r="E30" s="278">
        <v>1</v>
      </c>
      <c r="F30" s="278">
        <f t="shared" si="0"/>
        <v>1</v>
      </c>
      <c r="G30" s="275">
        <f t="shared" si="1"/>
        <v>2</v>
      </c>
    </row>
    <row r="31" spans="1:7" ht="24" customHeight="1" x14ac:dyDescent="0.25">
      <c r="A31" s="220" t="s">
        <v>18</v>
      </c>
      <c r="B31" s="427" t="s">
        <v>9</v>
      </c>
      <c r="C31" s="14" t="s">
        <v>10</v>
      </c>
      <c r="D31" s="103">
        <v>10</v>
      </c>
      <c r="E31" s="103">
        <v>1</v>
      </c>
      <c r="F31" s="103">
        <f t="shared" si="0"/>
        <v>1</v>
      </c>
      <c r="G31" s="10">
        <f t="shared" si="1"/>
        <v>1</v>
      </c>
    </row>
    <row r="32" spans="1:7" ht="15.75" x14ac:dyDescent="0.25">
      <c r="A32" s="169" t="s">
        <v>191</v>
      </c>
      <c r="B32" s="428"/>
      <c r="C32" s="96" t="s">
        <v>11</v>
      </c>
      <c r="D32" s="349">
        <v>5</v>
      </c>
      <c r="E32" s="280">
        <v>1</v>
      </c>
      <c r="F32" s="280">
        <f t="shared" si="0"/>
        <v>1</v>
      </c>
      <c r="G32" s="8">
        <f t="shared" si="1"/>
        <v>1</v>
      </c>
    </row>
    <row r="33" spans="1:7" ht="15.75" x14ac:dyDescent="0.25">
      <c r="A33" s="208" t="s">
        <v>28</v>
      </c>
      <c r="B33" s="428"/>
      <c r="C33" s="414" t="s">
        <v>12</v>
      </c>
      <c r="D33" s="201">
        <v>13</v>
      </c>
      <c r="E33" s="201">
        <v>1</v>
      </c>
      <c r="F33" s="201">
        <f t="shared" si="0"/>
        <v>1</v>
      </c>
      <c r="G33" s="202">
        <f t="shared" si="1"/>
        <v>1</v>
      </c>
    </row>
    <row r="34" spans="1:7" ht="15.75" x14ac:dyDescent="0.25">
      <c r="A34" s="27" t="s">
        <v>19</v>
      </c>
      <c r="B34" s="428"/>
      <c r="C34" s="393"/>
      <c r="D34" s="349">
        <v>8</v>
      </c>
      <c r="E34" s="280">
        <v>1</v>
      </c>
      <c r="F34" s="280">
        <f t="shared" si="0"/>
        <v>1</v>
      </c>
      <c r="G34" s="8">
        <f t="shared" si="1"/>
        <v>1</v>
      </c>
    </row>
    <row r="35" spans="1:7" ht="16.5" thickBot="1" x14ac:dyDescent="0.3">
      <c r="A35" s="154" t="s">
        <v>20</v>
      </c>
      <c r="B35" s="429"/>
      <c r="C35" s="415"/>
      <c r="D35" s="350">
        <v>5</v>
      </c>
      <c r="E35" s="281">
        <v>1</v>
      </c>
      <c r="F35" s="281">
        <f t="shared" si="0"/>
        <v>1</v>
      </c>
      <c r="G35" s="12">
        <f t="shared" si="1"/>
        <v>1</v>
      </c>
    </row>
    <row r="36" spans="1:7" ht="15.75" x14ac:dyDescent="0.25">
      <c r="A36" s="226" t="s">
        <v>21</v>
      </c>
      <c r="B36" s="425" t="s">
        <v>9</v>
      </c>
      <c r="C36" s="101" t="s">
        <v>10</v>
      </c>
      <c r="D36" s="351">
        <v>14</v>
      </c>
      <c r="E36" s="9">
        <v>1</v>
      </c>
      <c r="F36" s="282">
        <f t="shared" si="0"/>
        <v>1</v>
      </c>
      <c r="G36" s="13">
        <f t="shared" si="1"/>
        <v>1</v>
      </c>
    </row>
    <row r="37" spans="1:7" ht="15.75" x14ac:dyDescent="0.25">
      <c r="A37" s="27" t="s">
        <v>189</v>
      </c>
      <c r="B37" s="425"/>
      <c r="C37" s="105" t="s">
        <v>11</v>
      </c>
      <c r="D37" s="351">
        <v>8</v>
      </c>
      <c r="E37" s="105">
        <v>1</v>
      </c>
      <c r="F37" s="280">
        <f t="shared" si="0"/>
        <v>1</v>
      </c>
      <c r="G37" s="8">
        <f t="shared" si="1"/>
        <v>1</v>
      </c>
    </row>
    <row r="38" spans="1:7" ht="24.75" thickBot="1" x14ac:dyDescent="0.3">
      <c r="A38" s="295" t="s">
        <v>190</v>
      </c>
      <c r="B38" s="426"/>
      <c r="C38" s="16" t="s">
        <v>12</v>
      </c>
      <c r="D38" s="348">
        <v>7</v>
      </c>
      <c r="E38" s="279">
        <v>1</v>
      </c>
      <c r="F38" s="278">
        <f t="shared" si="0"/>
        <v>1</v>
      </c>
      <c r="G38" s="275">
        <f t="shared" si="1"/>
        <v>1</v>
      </c>
    </row>
    <row r="39" spans="1:7" ht="15.75" x14ac:dyDescent="0.25">
      <c r="A39" s="220" t="s">
        <v>64</v>
      </c>
      <c r="B39" s="423" t="s">
        <v>9</v>
      </c>
      <c r="C39" s="129" t="s">
        <v>10</v>
      </c>
      <c r="D39" s="76">
        <v>11</v>
      </c>
      <c r="E39" s="76">
        <v>1</v>
      </c>
      <c r="F39" s="103">
        <f t="shared" si="0"/>
        <v>1</v>
      </c>
      <c r="G39" s="10">
        <f t="shared" si="1"/>
        <v>1</v>
      </c>
    </row>
    <row r="40" spans="1:7" ht="15.75" x14ac:dyDescent="0.25">
      <c r="A40" s="185" t="s">
        <v>65</v>
      </c>
      <c r="B40" s="424"/>
      <c r="C40" s="130" t="s">
        <v>11</v>
      </c>
      <c r="D40" s="357">
        <v>6</v>
      </c>
      <c r="E40" s="289">
        <v>1</v>
      </c>
      <c r="F40" s="280">
        <f t="shared" si="0"/>
        <v>1</v>
      </c>
      <c r="G40" s="8">
        <f t="shared" si="1"/>
        <v>1</v>
      </c>
    </row>
    <row r="41" spans="1:7" ht="16.5" thickBot="1" x14ac:dyDescent="0.3">
      <c r="A41" s="28" t="s">
        <v>65</v>
      </c>
      <c r="B41" s="424"/>
      <c r="C41" s="134" t="s">
        <v>12</v>
      </c>
      <c r="D41" s="356">
        <v>7</v>
      </c>
      <c r="E41" s="290">
        <v>1</v>
      </c>
      <c r="F41" s="281">
        <f t="shared" si="0"/>
        <v>1</v>
      </c>
      <c r="G41" s="12">
        <f t="shared" si="1"/>
        <v>1</v>
      </c>
    </row>
    <row r="42" spans="1:7" ht="15.75" x14ac:dyDescent="0.25">
      <c r="A42" s="419" t="s">
        <v>64</v>
      </c>
      <c r="B42" s="421" t="s">
        <v>13</v>
      </c>
      <c r="C42" s="129" t="s">
        <v>10</v>
      </c>
      <c r="D42" s="76">
        <v>0</v>
      </c>
      <c r="E42" s="76">
        <v>1</v>
      </c>
      <c r="F42" s="103">
        <f t="shared" si="0"/>
        <v>0</v>
      </c>
      <c r="G42" s="10">
        <f t="shared" si="1"/>
        <v>0</v>
      </c>
    </row>
    <row r="43" spans="1:7" ht="16.5" thickBot="1" x14ac:dyDescent="0.3">
      <c r="A43" s="420"/>
      <c r="B43" s="422"/>
      <c r="C43" s="297" t="s">
        <v>11</v>
      </c>
      <c r="D43" s="358">
        <v>4</v>
      </c>
      <c r="E43" s="290">
        <v>1</v>
      </c>
      <c r="F43" s="281">
        <f t="shared" si="0"/>
        <v>1</v>
      </c>
      <c r="G43" s="12">
        <f t="shared" si="1"/>
        <v>1</v>
      </c>
    </row>
    <row r="44" spans="1:7" x14ac:dyDescent="0.25">
      <c r="A44" s="155" t="s">
        <v>22</v>
      </c>
      <c r="B44" s="17"/>
    </row>
    <row r="45" spans="1:7" x14ac:dyDescent="0.25">
      <c r="A45" s="84" t="s">
        <v>23</v>
      </c>
      <c r="B45" s="17"/>
      <c r="G45" s="18"/>
    </row>
    <row r="46" spans="1:7" x14ac:dyDescent="0.25">
      <c r="A46" s="84"/>
      <c r="B46" s="17"/>
      <c r="G46" s="18"/>
    </row>
  </sheetData>
  <mergeCells count="22">
    <mergeCell ref="C33:C35"/>
    <mergeCell ref="A42:A43"/>
    <mergeCell ref="B42:B43"/>
    <mergeCell ref="B39:B41"/>
    <mergeCell ref="B36:B38"/>
    <mergeCell ref="B31:B35"/>
    <mergeCell ref="B23:B30"/>
    <mergeCell ref="B9:B15"/>
    <mergeCell ref="C27:C30"/>
    <mergeCell ref="C10:C12"/>
    <mergeCell ref="C13:C15"/>
    <mergeCell ref="B16:B22"/>
    <mergeCell ref="C24:C26"/>
    <mergeCell ref="C16:C19"/>
    <mergeCell ref="A1:G1"/>
    <mergeCell ref="A8:B8"/>
    <mergeCell ref="A2:G2"/>
    <mergeCell ref="A6:B7"/>
    <mergeCell ref="C6:C7"/>
    <mergeCell ref="D6:D7"/>
    <mergeCell ref="E6:G6"/>
    <mergeCell ref="A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abSelected="1" topLeftCell="A31" workbookViewId="0">
      <selection activeCell="M44" sqref="M44"/>
    </sheetView>
  </sheetViews>
  <sheetFormatPr defaultRowHeight="15" x14ac:dyDescent="0.25"/>
  <cols>
    <col min="1" max="1" width="30" style="158" customWidth="1"/>
    <col min="2" max="2" width="4.28515625" style="22" customWidth="1"/>
    <col min="3" max="3" width="4.42578125" style="22" customWidth="1"/>
    <col min="4" max="4" width="9.85546875" style="20" customWidth="1"/>
    <col min="5" max="5" width="7.85546875" style="19" customWidth="1"/>
    <col min="6" max="6" width="7.42578125" style="19" customWidth="1"/>
    <col min="7" max="7" width="8" style="19" customWidth="1"/>
    <col min="8" max="8" width="10.42578125" style="19" customWidth="1"/>
  </cols>
  <sheetData>
    <row r="1" spans="1:9" ht="15.75" x14ac:dyDescent="0.25">
      <c r="A1" s="395" t="s">
        <v>207</v>
      </c>
      <c r="B1" s="395"/>
      <c r="C1" s="395"/>
      <c r="D1" s="395"/>
      <c r="E1" s="395"/>
      <c r="F1" s="395"/>
      <c r="G1" s="395"/>
      <c r="H1" s="395"/>
      <c r="I1" s="98"/>
    </row>
    <row r="2" spans="1:9" ht="15.75" x14ac:dyDescent="0.25">
      <c r="A2" s="395" t="s">
        <v>152</v>
      </c>
      <c r="B2" s="395"/>
      <c r="C2" s="395"/>
      <c r="D2" s="395"/>
      <c r="E2" s="395"/>
      <c r="F2" s="395"/>
      <c r="G2" s="395"/>
      <c r="H2" s="395"/>
      <c r="I2" s="98"/>
    </row>
    <row r="3" spans="1:9" ht="15.75" x14ac:dyDescent="0.25">
      <c r="A3" s="157"/>
      <c r="B3" s="196"/>
      <c r="C3" s="196"/>
      <c r="D3" s="3"/>
      <c r="E3" s="3"/>
      <c r="F3" s="3"/>
      <c r="G3" s="3"/>
    </row>
    <row r="4" spans="1:9" ht="15.75" x14ac:dyDescent="0.25">
      <c r="A4" s="395" t="s">
        <v>156</v>
      </c>
      <c r="B4" s="395"/>
      <c r="C4" s="395"/>
      <c r="D4" s="395"/>
      <c r="E4" s="395"/>
      <c r="F4" s="395"/>
      <c r="G4" s="395"/>
      <c r="H4" s="395"/>
    </row>
    <row r="5" spans="1:9" ht="15.75" thickBot="1" x14ac:dyDescent="0.3"/>
    <row r="6" spans="1:9" ht="15" customHeight="1" x14ac:dyDescent="0.25">
      <c r="A6" s="468" t="s">
        <v>1</v>
      </c>
      <c r="B6" s="469"/>
      <c r="C6" s="472" t="s">
        <v>2</v>
      </c>
      <c r="D6" s="405" t="s">
        <v>3</v>
      </c>
      <c r="E6" s="474" t="s">
        <v>4</v>
      </c>
      <c r="F6" s="474"/>
      <c r="G6" s="474"/>
      <c r="H6" s="475"/>
    </row>
    <row r="7" spans="1:9" ht="21" x14ac:dyDescent="0.25">
      <c r="A7" s="470"/>
      <c r="B7" s="471"/>
      <c r="C7" s="473"/>
      <c r="D7" s="406"/>
      <c r="E7" s="124" t="s">
        <v>24</v>
      </c>
      <c r="F7" s="124" t="s">
        <v>6</v>
      </c>
      <c r="G7" s="124" t="s">
        <v>25</v>
      </c>
      <c r="H7" s="125" t="s">
        <v>26</v>
      </c>
    </row>
    <row r="8" spans="1:9" ht="15.75" thickBot="1" x14ac:dyDescent="0.3">
      <c r="A8" s="466">
        <v>1</v>
      </c>
      <c r="B8" s="467"/>
      <c r="C8" s="126">
        <v>2</v>
      </c>
      <c r="D8" s="127">
        <v>3</v>
      </c>
      <c r="E8" s="127">
        <v>4</v>
      </c>
      <c r="F8" s="127">
        <v>5</v>
      </c>
      <c r="G8" s="127">
        <v>6</v>
      </c>
      <c r="H8" s="128">
        <v>7</v>
      </c>
    </row>
    <row r="9" spans="1:9" ht="15.75" x14ac:dyDescent="0.25">
      <c r="A9" s="238" t="s">
        <v>27</v>
      </c>
      <c r="B9" s="423" t="s">
        <v>9</v>
      </c>
      <c r="C9" s="129" t="s">
        <v>10</v>
      </c>
      <c r="D9" s="76">
        <v>52</v>
      </c>
      <c r="E9" s="77">
        <v>1</v>
      </c>
      <c r="F9" s="76">
        <f>CEILING(D9/35,1)</f>
        <v>2</v>
      </c>
      <c r="G9" s="76">
        <f>CEILING(D9/20,1)</f>
        <v>3</v>
      </c>
      <c r="H9" s="331"/>
    </row>
    <row r="10" spans="1:9" ht="15.75" x14ac:dyDescent="0.25">
      <c r="A10" s="208" t="s">
        <v>28</v>
      </c>
      <c r="B10" s="441"/>
      <c r="C10" s="430" t="s">
        <v>11</v>
      </c>
      <c r="D10" s="245">
        <v>70</v>
      </c>
      <c r="E10" s="228">
        <v>1</v>
      </c>
      <c r="F10" s="228">
        <v>2</v>
      </c>
      <c r="G10" s="228">
        <f t="shared" ref="G10:G73" si="0">CEILING(D10/20,1)</f>
        <v>4</v>
      </c>
      <c r="H10" s="240"/>
    </row>
    <row r="11" spans="1:9" ht="15.75" x14ac:dyDescent="0.25">
      <c r="A11" s="239" t="s">
        <v>175</v>
      </c>
      <c r="B11" s="441"/>
      <c r="C11" s="431"/>
      <c r="D11" s="357">
        <v>27</v>
      </c>
      <c r="E11" s="274">
        <v>1</v>
      </c>
      <c r="F11" s="289">
        <f t="shared" ref="F11:F73" si="1">CEILING(D11/35,1)</f>
        <v>1</v>
      </c>
      <c r="G11" s="289">
        <f t="shared" si="0"/>
        <v>2</v>
      </c>
      <c r="H11" s="332"/>
    </row>
    <row r="12" spans="1:9" ht="15.75" x14ac:dyDescent="0.25">
      <c r="A12" s="239" t="s">
        <v>29</v>
      </c>
      <c r="B12" s="441"/>
      <c r="C12" s="432"/>
      <c r="D12" s="353">
        <v>51</v>
      </c>
      <c r="E12" s="274">
        <v>1</v>
      </c>
      <c r="F12" s="289">
        <f t="shared" si="1"/>
        <v>2</v>
      </c>
      <c r="G12" s="289">
        <f t="shared" si="0"/>
        <v>3</v>
      </c>
      <c r="H12" s="332"/>
    </row>
    <row r="13" spans="1:9" ht="15.75" x14ac:dyDescent="0.25">
      <c r="A13" s="231" t="s">
        <v>28</v>
      </c>
      <c r="B13" s="441"/>
      <c r="C13" s="430" t="s">
        <v>12</v>
      </c>
      <c r="D13" s="228">
        <f>SUM(D14:D16)</f>
        <v>87</v>
      </c>
      <c r="E13" s="232">
        <v>1</v>
      </c>
      <c r="F13" s="228">
        <f t="shared" si="1"/>
        <v>3</v>
      </c>
      <c r="G13" s="228">
        <f t="shared" si="0"/>
        <v>5</v>
      </c>
      <c r="H13" s="240"/>
    </row>
    <row r="14" spans="1:9" ht="15.75" x14ac:dyDescent="0.25">
      <c r="A14" s="159" t="s">
        <v>29</v>
      </c>
      <c r="B14" s="441"/>
      <c r="C14" s="431"/>
      <c r="D14" s="353">
        <v>43</v>
      </c>
      <c r="E14" s="271">
        <v>1</v>
      </c>
      <c r="F14" s="289">
        <f t="shared" si="1"/>
        <v>2</v>
      </c>
      <c r="G14" s="289">
        <f t="shared" si="0"/>
        <v>3</v>
      </c>
      <c r="H14" s="332"/>
    </row>
    <row r="15" spans="1:9" ht="15.75" x14ac:dyDescent="0.25">
      <c r="A15" s="160" t="s">
        <v>30</v>
      </c>
      <c r="B15" s="441"/>
      <c r="C15" s="431"/>
      <c r="D15" s="353">
        <v>13</v>
      </c>
      <c r="E15" s="271">
        <v>1</v>
      </c>
      <c r="F15" s="289">
        <f t="shared" si="1"/>
        <v>1</v>
      </c>
      <c r="G15" s="289">
        <f t="shared" si="0"/>
        <v>1</v>
      </c>
      <c r="H15" s="332"/>
    </row>
    <row r="16" spans="1:9" ht="16.5" thickBot="1" x14ac:dyDescent="0.3">
      <c r="A16" s="161" t="s">
        <v>31</v>
      </c>
      <c r="B16" s="442"/>
      <c r="C16" s="443"/>
      <c r="D16" s="355">
        <v>31</v>
      </c>
      <c r="E16" s="283">
        <v>1</v>
      </c>
      <c r="F16" s="283">
        <f t="shared" si="1"/>
        <v>1</v>
      </c>
      <c r="G16" s="283">
        <f t="shared" si="0"/>
        <v>2</v>
      </c>
      <c r="H16" s="333"/>
    </row>
    <row r="17" spans="1:8" ht="15.75" customHeight="1" x14ac:dyDescent="0.25">
      <c r="A17" s="244" t="s">
        <v>32</v>
      </c>
      <c r="B17" s="423" t="s">
        <v>9</v>
      </c>
      <c r="C17" s="129" t="s">
        <v>10</v>
      </c>
      <c r="D17" s="76">
        <v>49</v>
      </c>
      <c r="E17" s="76">
        <v>1</v>
      </c>
      <c r="F17" s="76">
        <f t="shared" si="1"/>
        <v>2</v>
      </c>
      <c r="G17" s="76">
        <f t="shared" si="0"/>
        <v>3</v>
      </c>
      <c r="H17" s="121"/>
    </row>
    <row r="18" spans="1:8" ht="15.75" customHeight="1" x14ac:dyDescent="0.25">
      <c r="A18" s="205" t="s">
        <v>28</v>
      </c>
      <c r="B18" s="441"/>
      <c r="C18" s="430" t="s">
        <v>11</v>
      </c>
      <c r="D18" s="245">
        <v>42</v>
      </c>
      <c r="E18" s="228">
        <v>1</v>
      </c>
      <c r="F18" s="228">
        <f t="shared" si="1"/>
        <v>2</v>
      </c>
      <c r="G18" s="228">
        <f t="shared" si="0"/>
        <v>3</v>
      </c>
      <c r="H18" s="257"/>
    </row>
    <row r="19" spans="1:8" ht="15.75" customHeight="1" x14ac:dyDescent="0.25">
      <c r="A19" s="206" t="s">
        <v>177</v>
      </c>
      <c r="B19" s="441"/>
      <c r="C19" s="431"/>
      <c r="D19" s="357">
        <v>12</v>
      </c>
      <c r="E19" s="289">
        <v>1</v>
      </c>
      <c r="F19" s="289">
        <f t="shared" si="1"/>
        <v>1</v>
      </c>
      <c r="G19" s="289">
        <f t="shared" si="0"/>
        <v>1</v>
      </c>
      <c r="H19" s="122"/>
    </row>
    <row r="20" spans="1:8" ht="15.75" x14ac:dyDescent="0.25">
      <c r="A20" s="206" t="s">
        <v>176</v>
      </c>
      <c r="B20" s="441"/>
      <c r="C20" s="432"/>
      <c r="D20" s="353">
        <v>29</v>
      </c>
      <c r="E20" s="289">
        <v>1</v>
      </c>
      <c r="F20" s="289">
        <f t="shared" si="1"/>
        <v>1</v>
      </c>
      <c r="G20" s="289">
        <f t="shared" si="0"/>
        <v>2</v>
      </c>
      <c r="H20" s="122"/>
    </row>
    <row r="21" spans="1:8" ht="16.5" thickBot="1" x14ac:dyDescent="0.3">
      <c r="A21" s="207" t="s">
        <v>176</v>
      </c>
      <c r="B21" s="442"/>
      <c r="C21" s="297" t="s">
        <v>12</v>
      </c>
      <c r="D21" s="358">
        <v>31</v>
      </c>
      <c r="E21" s="290">
        <v>1</v>
      </c>
      <c r="F21" s="290">
        <f t="shared" si="1"/>
        <v>1</v>
      </c>
      <c r="G21" s="290">
        <f t="shared" si="0"/>
        <v>2</v>
      </c>
      <c r="H21" s="123"/>
    </row>
    <row r="22" spans="1:8" ht="21.75" customHeight="1" x14ac:dyDescent="0.25">
      <c r="A22" s="241" t="s">
        <v>32</v>
      </c>
      <c r="B22" s="461" t="s">
        <v>13</v>
      </c>
      <c r="C22" s="133" t="s">
        <v>10</v>
      </c>
      <c r="D22" s="357">
        <v>29</v>
      </c>
      <c r="E22" s="273">
        <v>1</v>
      </c>
      <c r="F22" s="291">
        <f t="shared" si="1"/>
        <v>1</v>
      </c>
      <c r="G22" s="291">
        <f t="shared" si="0"/>
        <v>2</v>
      </c>
      <c r="H22" s="242"/>
    </row>
    <row r="23" spans="1:8" ht="21.75" customHeight="1" x14ac:dyDescent="0.25">
      <c r="A23" s="230" t="s">
        <v>28</v>
      </c>
      <c r="B23" s="462"/>
      <c r="C23" s="430" t="s">
        <v>11</v>
      </c>
      <c r="D23" s="228">
        <v>31</v>
      </c>
      <c r="E23" s="228">
        <v>1</v>
      </c>
      <c r="F23" s="228">
        <f t="shared" si="1"/>
        <v>1</v>
      </c>
      <c r="G23" s="228">
        <f t="shared" si="0"/>
        <v>2</v>
      </c>
      <c r="H23" s="229"/>
    </row>
    <row r="24" spans="1:8" ht="26.25" customHeight="1" x14ac:dyDescent="0.25">
      <c r="A24" s="15" t="s">
        <v>166</v>
      </c>
      <c r="B24" s="462"/>
      <c r="C24" s="431"/>
      <c r="D24" s="353">
        <v>11</v>
      </c>
      <c r="E24" s="274">
        <v>1</v>
      </c>
      <c r="F24" s="289">
        <f t="shared" si="1"/>
        <v>1</v>
      </c>
      <c r="G24" s="289">
        <f t="shared" si="0"/>
        <v>1</v>
      </c>
      <c r="H24" s="227"/>
    </row>
    <row r="25" spans="1:8" ht="26.25" customHeight="1" thickBot="1" x14ac:dyDescent="0.3">
      <c r="A25" s="254" t="s">
        <v>167</v>
      </c>
      <c r="B25" s="463"/>
      <c r="C25" s="431"/>
      <c r="D25" s="355">
        <v>20</v>
      </c>
      <c r="E25" s="271">
        <v>1</v>
      </c>
      <c r="F25" s="283">
        <f t="shared" si="1"/>
        <v>1</v>
      </c>
      <c r="G25" s="283">
        <f t="shared" si="0"/>
        <v>1</v>
      </c>
      <c r="H25" s="255"/>
    </row>
    <row r="26" spans="1:8" ht="15.75" x14ac:dyDescent="0.25">
      <c r="A26" s="209" t="s">
        <v>154</v>
      </c>
      <c r="B26" s="438" t="s">
        <v>9</v>
      </c>
      <c r="C26" s="129" t="s">
        <v>10</v>
      </c>
      <c r="D26" s="76">
        <v>67</v>
      </c>
      <c r="E26" s="76">
        <v>1</v>
      </c>
      <c r="F26" s="76">
        <f t="shared" si="1"/>
        <v>2</v>
      </c>
      <c r="G26" s="76">
        <f t="shared" si="0"/>
        <v>4</v>
      </c>
      <c r="H26" s="121">
        <f>CEILING(D26/25,1)</f>
        <v>3</v>
      </c>
    </row>
    <row r="27" spans="1:8" ht="15.75" x14ac:dyDescent="0.25">
      <c r="A27" s="464" t="s">
        <v>33</v>
      </c>
      <c r="B27" s="440"/>
      <c r="C27" s="130" t="s">
        <v>11</v>
      </c>
      <c r="D27" s="357">
        <v>57</v>
      </c>
      <c r="E27" s="289">
        <v>1</v>
      </c>
      <c r="F27" s="289">
        <f t="shared" si="1"/>
        <v>2</v>
      </c>
      <c r="G27" s="289">
        <f t="shared" si="0"/>
        <v>3</v>
      </c>
      <c r="H27" s="122">
        <f t="shared" ref="H27:H68" si="2">CEILING(D27/25,1)</f>
        <v>3</v>
      </c>
    </row>
    <row r="28" spans="1:8" ht="16.5" thickBot="1" x14ac:dyDescent="0.3">
      <c r="A28" s="465"/>
      <c r="B28" s="458"/>
      <c r="C28" s="132" t="s">
        <v>12</v>
      </c>
      <c r="D28" s="358">
        <v>56</v>
      </c>
      <c r="E28" s="285">
        <v>1</v>
      </c>
      <c r="F28" s="290">
        <f t="shared" si="1"/>
        <v>2</v>
      </c>
      <c r="G28" s="290">
        <f t="shared" si="0"/>
        <v>3</v>
      </c>
      <c r="H28" s="123">
        <f t="shared" si="2"/>
        <v>3</v>
      </c>
    </row>
    <row r="29" spans="1:8" ht="15.75" customHeight="1" x14ac:dyDescent="0.25">
      <c r="A29" s="453" t="s">
        <v>34</v>
      </c>
      <c r="B29" s="440" t="s">
        <v>9</v>
      </c>
      <c r="C29" s="133" t="s">
        <v>10</v>
      </c>
      <c r="D29" s="357">
        <v>12</v>
      </c>
      <c r="E29" s="273">
        <v>1</v>
      </c>
      <c r="F29" s="291">
        <f t="shared" si="1"/>
        <v>1</v>
      </c>
      <c r="G29" s="291">
        <f t="shared" si="0"/>
        <v>1</v>
      </c>
      <c r="H29" s="321">
        <f t="shared" si="2"/>
        <v>1</v>
      </c>
    </row>
    <row r="30" spans="1:8" ht="15.75" x14ac:dyDescent="0.25">
      <c r="A30" s="460"/>
      <c r="B30" s="440"/>
      <c r="C30" s="133" t="s">
        <v>11</v>
      </c>
      <c r="D30" s="357">
        <v>10</v>
      </c>
      <c r="E30" s="273">
        <v>1</v>
      </c>
      <c r="F30" s="289">
        <f t="shared" si="1"/>
        <v>1</v>
      </c>
      <c r="G30" s="289">
        <f t="shared" si="0"/>
        <v>1</v>
      </c>
      <c r="H30" s="122">
        <f t="shared" si="2"/>
        <v>1</v>
      </c>
    </row>
    <row r="31" spans="1:8" ht="16.5" thickBot="1" x14ac:dyDescent="0.3">
      <c r="A31" s="460"/>
      <c r="B31" s="440"/>
      <c r="C31" s="139" t="s">
        <v>12</v>
      </c>
      <c r="D31" s="356">
        <v>9</v>
      </c>
      <c r="E31" s="272">
        <v>1</v>
      </c>
      <c r="F31" s="283">
        <f t="shared" si="1"/>
        <v>1</v>
      </c>
      <c r="G31" s="283">
        <f t="shared" si="0"/>
        <v>1</v>
      </c>
      <c r="H31" s="172">
        <f t="shared" si="2"/>
        <v>1</v>
      </c>
    </row>
    <row r="32" spans="1:8" ht="15.75" customHeight="1" x14ac:dyDescent="0.25">
      <c r="A32" s="454" t="s">
        <v>157</v>
      </c>
      <c r="B32" s="438" t="s">
        <v>9</v>
      </c>
      <c r="C32" s="129" t="s">
        <v>10</v>
      </c>
      <c r="D32" s="76">
        <v>16</v>
      </c>
      <c r="E32" s="76">
        <v>1</v>
      </c>
      <c r="F32" s="76">
        <f t="shared" si="1"/>
        <v>1</v>
      </c>
      <c r="G32" s="76">
        <f t="shared" si="0"/>
        <v>1</v>
      </c>
      <c r="H32" s="121">
        <f t="shared" si="2"/>
        <v>1</v>
      </c>
    </row>
    <row r="33" spans="1:8" ht="15.75" x14ac:dyDescent="0.25">
      <c r="A33" s="460"/>
      <c r="B33" s="450"/>
      <c r="C33" s="296" t="s">
        <v>11</v>
      </c>
      <c r="D33" s="357">
        <v>19</v>
      </c>
      <c r="E33" s="291">
        <v>1</v>
      </c>
      <c r="F33" s="289">
        <f t="shared" si="1"/>
        <v>1</v>
      </c>
      <c r="G33" s="289">
        <f t="shared" si="0"/>
        <v>1</v>
      </c>
      <c r="H33" s="122">
        <f t="shared" si="2"/>
        <v>1</v>
      </c>
    </row>
    <row r="34" spans="1:8" ht="16.5" thickBot="1" x14ac:dyDescent="0.3">
      <c r="A34" s="420"/>
      <c r="B34" s="439"/>
      <c r="C34" s="297" t="s">
        <v>12</v>
      </c>
      <c r="D34" s="358">
        <v>14</v>
      </c>
      <c r="E34" s="285">
        <v>1</v>
      </c>
      <c r="F34" s="290">
        <f t="shared" si="1"/>
        <v>1</v>
      </c>
      <c r="G34" s="290">
        <f t="shared" si="0"/>
        <v>1</v>
      </c>
      <c r="H34" s="123">
        <f t="shared" si="2"/>
        <v>1</v>
      </c>
    </row>
    <row r="35" spans="1:8" ht="15.75" x14ac:dyDescent="0.25">
      <c r="A35" s="456" t="s">
        <v>35</v>
      </c>
      <c r="B35" s="440" t="s">
        <v>9</v>
      </c>
      <c r="C35" s="133" t="s">
        <v>10</v>
      </c>
      <c r="D35" s="357">
        <v>19</v>
      </c>
      <c r="E35" s="273">
        <v>1</v>
      </c>
      <c r="F35" s="291">
        <f t="shared" si="1"/>
        <v>1</v>
      </c>
      <c r="G35" s="291">
        <f t="shared" si="0"/>
        <v>1</v>
      </c>
      <c r="H35" s="321">
        <f t="shared" si="2"/>
        <v>1</v>
      </c>
    </row>
    <row r="36" spans="1:8" ht="15.75" x14ac:dyDescent="0.25">
      <c r="A36" s="457"/>
      <c r="B36" s="450"/>
      <c r="C36" s="130" t="s">
        <v>11</v>
      </c>
      <c r="D36" s="357">
        <v>19</v>
      </c>
      <c r="E36" s="274">
        <v>1</v>
      </c>
      <c r="F36" s="289">
        <f t="shared" si="1"/>
        <v>1</v>
      </c>
      <c r="G36" s="289">
        <f t="shared" si="0"/>
        <v>1</v>
      </c>
      <c r="H36" s="122">
        <f t="shared" si="2"/>
        <v>1</v>
      </c>
    </row>
    <row r="37" spans="1:8" ht="16.5" thickBot="1" x14ac:dyDescent="0.3">
      <c r="A37" s="457"/>
      <c r="B37" s="450"/>
      <c r="C37" s="134" t="s">
        <v>12</v>
      </c>
      <c r="D37" s="356">
        <v>11</v>
      </c>
      <c r="E37" s="271">
        <v>1</v>
      </c>
      <c r="F37" s="283">
        <f t="shared" si="1"/>
        <v>1</v>
      </c>
      <c r="G37" s="283">
        <f t="shared" si="0"/>
        <v>1</v>
      </c>
      <c r="H37" s="172">
        <f t="shared" si="2"/>
        <v>1</v>
      </c>
    </row>
    <row r="38" spans="1:8" ht="15.75" x14ac:dyDescent="0.25">
      <c r="A38" s="451" t="s">
        <v>36</v>
      </c>
      <c r="B38" s="438" t="s">
        <v>9</v>
      </c>
      <c r="C38" s="129" t="s">
        <v>10</v>
      </c>
      <c r="D38" s="76">
        <v>8</v>
      </c>
      <c r="E38" s="76">
        <v>1</v>
      </c>
      <c r="F38" s="76">
        <f t="shared" si="1"/>
        <v>1</v>
      </c>
      <c r="G38" s="76">
        <f t="shared" si="0"/>
        <v>1</v>
      </c>
      <c r="H38" s="121">
        <f t="shared" si="2"/>
        <v>1</v>
      </c>
    </row>
    <row r="39" spans="1:8" ht="15.75" x14ac:dyDescent="0.25">
      <c r="A39" s="456"/>
      <c r="B39" s="440"/>
      <c r="C39" s="130" t="s">
        <v>11</v>
      </c>
      <c r="D39" s="357">
        <v>5</v>
      </c>
      <c r="E39" s="289">
        <v>1</v>
      </c>
      <c r="F39" s="289">
        <f t="shared" si="1"/>
        <v>1</v>
      </c>
      <c r="G39" s="289">
        <f t="shared" si="0"/>
        <v>1</v>
      </c>
      <c r="H39" s="122">
        <f t="shared" si="2"/>
        <v>1</v>
      </c>
    </row>
    <row r="40" spans="1:8" ht="16.5" thickBot="1" x14ac:dyDescent="0.3">
      <c r="A40" s="459"/>
      <c r="B40" s="458"/>
      <c r="C40" s="132" t="s">
        <v>12</v>
      </c>
      <c r="D40" s="358">
        <v>6</v>
      </c>
      <c r="E40" s="285">
        <v>1</v>
      </c>
      <c r="F40" s="290">
        <f t="shared" si="1"/>
        <v>1</v>
      </c>
      <c r="G40" s="290">
        <f t="shared" si="0"/>
        <v>1</v>
      </c>
      <c r="H40" s="123">
        <f t="shared" si="2"/>
        <v>1</v>
      </c>
    </row>
    <row r="41" spans="1:8" ht="15.75" customHeight="1" x14ac:dyDescent="0.25">
      <c r="A41" s="456" t="s">
        <v>37</v>
      </c>
      <c r="B41" s="441" t="s">
        <v>9</v>
      </c>
      <c r="C41" s="135" t="s">
        <v>10</v>
      </c>
      <c r="D41" s="357">
        <v>56</v>
      </c>
      <c r="E41" s="273">
        <v>1</v>
      </c>
      <c r="F41" s="291">
        <f t="shared" si="1"/>
        <v>2</v>
      </c>
      <c r="G41" s="291">
        <f t="shared" si="0"/>
        <v>3</v>
      </c>
      <c r="H41" s="321">
        <f t="shared" si="2"/>
        <v>3</v>
      </c>
    </row>
    <row r="42" spans="1:8" ht="15.75" x14ac:dyDescent="0.25">
      <c r="A42" s="457"/>
      <c r="B42" s="441"/>
      <c r="C42" s="136" t="s">
        <v>11</v>
      </c>
      <c r="D42" s="357">
        <v>24</v>
      </c>
      <c r="E42" s="274">
        <v>1</v>
      </c>
      <c r="F42" s="289">
        <f t="shared" si="1"/>
        <v>1</v>
      </c>
      <c r="G42" s="289">
        <f t="shared" si="0"/>
        <v>2</v>
      </c>
      <c r="H42" s="122">
        <f t="shared" si="2"/>
        <v>1</v>
      </c>
    </row>
    <row r="43" spans="1:8" ht="16.5" thickBot="1" x14ac:dyDescent="0.3">
      <c r="A43" s="457"/>
      <c r="B43" s="424"/>
      <c r="C43" s="140" t="s">
        <v>12</v>
      </c>
      <c r="D43" s="356">
        <v>15</v>
      </c>
      <c r="E43" s="271">
        <v>1</v>
      </c>
      <c r="F43" s="283">
        <f t="shared" si="1"/>
        <v>1</v>
      </c>
      <c r="G43" s="283">
        <f t="shared" si="0"/>
        <v>1</v>
      </c>
      <c r="H43" s="172">
        <f t="shared" si="2"/>
        <v>1</v>
      </c>
    </row>
    <row r="44" spans="1:8" ht="15.75" x14ac:dyDescent="0.25">
      <c r="A44" s="451" t="s">
        <v>38</v>
      </c>
      <c r="B44" s="438" t="s">
        <v>9</v>
      </c>
      <c r="C44" s="129" t="s">
        <v>10</v>
      </c>
      <c r="D44" s="76">
        <v>49</v>
      </c>
      <c r="E44" s="76">
        <v>1</v>
      </c>
      <c r="F44" s="76">
        <f t="shared" si="1"/>
        <v>2</v>
      </c>
      <c r="G44" s="76">
        <f t="shared" si="0"/>
        <v>3</v>
      </c>
      <c r="H44" s="121">
        <f t="shared" si="2"/>
        <v>2</v>
      </c>
    </row>
    <row r="45" spans="1:8" ht="15.75" x14ac:dyDescent="0.25">
      <c r="A45" s="456"/>
      <c r="B45" s="440"/>
      <c r="C45" s="130" t="s">
        <v>11</v>
      </c>
      <c r="D45" s="357">
        <v>27</v>
      </c>
      <c r="E45" s="289">
        <v>1</v>
      </c>
      <c r="F45" s="289">
        <f t="shared" si="1"/>
        <v>1</v>
      </c>
      <c r="G45" s="289">
        <f t="shared" si="0"/>
        <v>2</v>
      </c>
      <c r="H45" s="122">
        <f t="shared" si="2"/>
        <v>2</v>
      </c>
    </row>
    <row r="46" spans="1:8" ht="16.5" thickBot="1" x14ac:dyDescent="0.3">
      <c r="A46" s="459"/>
      <c r="B46" s="458"/>
      <c r="C46" s="132" t="s">
        <v>12</v>
      </c>
      <c r="D46" s="358">
        <v>22</v>
      </c>
      <c r="E46" s="285">
        <v>1</v>
      </c>
      <c r="F46" s="290">
        <f t="shared" si="1"/>
        <v>1</v>
      </c>
      <c r="G46" s="290">
        <f t="shared" si="0"/>
        <v>2</v>
      </c>
      <c r="H46" s="123">
        <f t="shared" si="2"/>
        <v>1</v>
      </c>
    </row>
    <row r="47" spans="1:8" ht="15.75" x14ac:dyDescent="0.25">
      <c r="A47" s="456" t="s">
        <v>39</v>
      </c>
      <c r="B47" s="440" t="s">
        <v>9</v>
      </c>
      <c r="C47" s="133" t="s">
        <v>10</v>
      </c>
      <c r="D47" s="357">
        <v>9</v>
      </c>
      <c r="E47" s="273">
        <v>1</v>
      </c>
      <c r="F47" s="291">
        <f t="shared" si="1"/>
        <v>1</v>
      </c>
      <c r="G47" s="291">
        <f t="shared" si="0"/>
        <v>1</v>
      </c>
      <c r="H47" s="321">
        <f t="shared" si="2"/>
        <v>1</v>
      </c>
    </row>
    <row r="48" spans="1:8" ht="15.75" x14ac:dyDescent="0.25">
      <c r="A48" s="456"/>
      <c r="B48" s="440"/>
      <c r="C48" s="130" t="s">
        <v>11</v>
      </c>
      <c r="D48" s="357">
        <v>4</v>
      </c>
      <c r="E48" s="274">
        <v>1</v>
      </c>
      <c r="F48" s="289">
        <f t="shared" si="1"/>
        <v>1</v>
      </c>
      <c r="G48" s="289">
        <f t="shared" si="0"/>
        <v>1</v>
      </c>
      <c r="H48" s="122">
        <f t="shared" si="2"/>
        <v>1</v>
      </c>
    </row>
    <row r="49" spans="1:8" ht="16.5" thickBot="1" x14ac:dyDescent="0.3">
      <c r="A49" s="456"/>
      <c r="B49" s="440"/>
      <c r="C49" s="139" t="s">
        <v>12</v>
      </c>
      <c r="D49" s="356">
        <v>4</v>
      </c>
      <c r="E49" s="272">
        <v>1</v>
      </c>
      <c r="F49" s="283">
        <f t="shared" si="1"/>
        <v>1</v>
      </c>
      <c r="G49" s="283">
        <f t="shared" si="0"/>
        <v>1</v>
      </c>
      <c r="H49" s="172">
        <f t="shared" si="2"/>
        <v>1</v>
      </c>
    </row>
    <row r="50" spans="1:8" ht="15.75" x14ac:dyDescent="0.25">
      <c r="A50" s="454" t="s">
        <v>40</v>
      </c>
      <c r="B50" s="438" t="s">
        <v>9</v>
      </c>
      <c r="C50" s="38" t="s">
        <v>10</v>
      </c>
      <c r="D50" s="102">
        <v>20</v>
      </c>
      <c r="E50" s="102">
        <v>1</v>
      </c>
      <c r="F50" s="76">
        <f t="shared" si="1"/>
        <v>1</v>
      </c>
      <c r="G50" s="76">
        <f t="shared" si="0"/>
        <v>1</v>
      </c>
      <c r="H50" s="121">
        <f t="shared" si="2"/>
        <v>1</v>
      </c>
    </row>
    <row r="51" spans="1:8" ht="16.5" thickBot="1" x14ac:dyDescent="0.3">
      <c r="A51" s="455"/>
      <c r="B51" s="458"/>
      <c r="C51" s="113" t="s">
        <v>11</v>
      </c>
      <c r="D51" s="39">
        <v>11</v>
      </c>
      <c r="E51" s="39">
        <v>1</v>
      </c>
      <c r="F51" s="290">
        <f t="shared" si="1"/>
        <v>1</v>
      </c>
      <c r="G51" s="290">
        <f t="shared" si="0"/>
        <v>1</v>
      </c>
      <c r="H51" s="123">
        <f t="shared" si="2"/>
        <v>1</v>
      </c>
    </row>
    <row r="52" spans="1:8" ht="15.75" x14ac:dyDescent="0.25">
      <c r="A52" s="456" t="s">
        <v>41</v>
      </c>
      <c r="B52" s="440" t="s">
        <v>9</v>
      </c>
      <c r="C52" s="133" t="s">
        <v>10</v>
      </c>
      <c r="D52" s="357">
        <v>33</v>
      </c>
      <c r="E52" s="273">
        <v>1</v>
      </c>
      <c r="F52" s="291">
        <f t="shared" si="1"/>
        <v>1</v>
      </c>
      <c r="G52" s="291">
        <f t="shared" si="0"/>
        <v>2</v>
      </c>
      <c r="H52" s="321">
        <f t="shared" si="2"/>
        <v>2</v>
      </c>
    </row>
    <row r="53" spans="1:8" ht="15.75" x14ac:dyDescent="0.25">
      <c r="A53" s="456"/>
      <c r="B53" s="440"/>
      <c r="C53" s="130" t="s">
        <v>11</v>
      </c>
      <c r="D53" s="357">
        <v>13</v>
      </c>
      <c r="E53" s="274">
        <v>1</v>
      </c>
      <c r="F53" s="289">
        <f t="shared" si="1"/>
        <v>1</v>
      </c>
      <c r="G53" s="289">
        <f t="shared" si="0"/>
        <v>1</v>
      </c>
      <c r="H53" s="122">
        <f t="shared" si="2"/>
        <v>1</v>
      </c>
    </row>
    <row r="54" spans="1:8" ht="16.5" thickBot="1" x14ac:dyDescent="0.3">
      <c r="A54" s="456"/>
      <c r="B54" s="440"/>
      <c r="C54" s="139" t="s">
        <v>12</v>
      </c>
      <c r="D54" s="356">
        <v>7</v>
      </c>
      <c r="E54" s="272">
        <v>1</v>
      </c>
      <c r="F54" s="283">
        <f t="shared" si="1"/>
        <v>1</v>
      </c>
      <c r="G54" s="283">
        <f t="shared" si="0"/>
        <v>1</v>
      </c>
      <c r="H54" s="172">
        <f t="shared" si="2"/>
        <v>1</v>
      </c>
    </row>
    <row r="55" spans="1:8" ht="15.75" x14ac:dyDescent="0.25">
      <c r="A55" s="138" t="s">
        <v>155</v>
      </c>
      <c r="B55" s="438" t="s">
        <v>13</v>
      </c>
      <c r="C55" s="129" t="s">
        <v>10</v>
      </c>
      <c r="D55" s="76">
        <v>35</v>
      </c>
      <c r="E55" s="76">
        <v>1</v>
      </c>
      <c r="F55" s="76">
        <f t="shared" si="1"/>
        <v>1</v>
      </c>
      <c r="G55" s="76">
        <f t="shared" si="0"/>
        <v>2</v>
      </c>
      <c r="H55" s="121">
        <f t="shared" si="2"/>
        <v>2</v>
      </c>
    </row>
    <row r="56" spans="1:8" ht="16.5" thickBot="1" x14ac:dyDescent="0.3">
      <c r="A56" s="216" t="s">
        <v>33</v>
      </c>
      <c r="B56" s="458"/>
      <c r="C56" s="131" t="s">
        <v>11</v>
      </c>
      <c r="D56" s="358">
        <v>32</v>
      </c>
      <c r="E56" s="290">
        <v>1</v>
      </c>
      <c r="F56" s="290">
        <f t="shared" si="1"/>
        <v>1</v>
      </c>
      <c r="G56" s="290">
        <f t="shared" si="0"/>
        <v>2</v>
      </c>
      <c r="H56" s="123">
        <f t="shared" si="2"/>
        <v>2</v>
      </c>
    </row>
    <row r="57" spans="1:8" ht="15.75" x14ac:dyDescent="0.25">
      <c r="A57" s="453" t="s">
        <v>42</v>
      </c>
      <c r="B57" s="212"/>
      <c r="C57" s="133" t="s">
        <v>10</v>
      </c>
      <c r="D57" s="357">
        <v>0</v>
      </c>
      <c r="E57" s="273">
        <v>1</v>
      </c>
      <c r="F57" s="291">
        <f t="shared" si="1"/>
        <v>0</v>
      </c>
      <c r="G57" s="291">
        <f t="shared" si="0"/>
        <v>0</v>
      </c>
      <c r="H57" s="321">
        <f t="shared" si="2"/>
        <v>0</v>
      </c>
    </row>
    <row r="58" spans="1:8" ht="16.5" thickBot="1" x14ac:dyDescent="0.3">
      <c r="A58" s="453"/>
      <c r="B58" s="212" t="s">
        <v>13</v>
      </c>
      <c r="C58" s="139" t="s">
        <v>11</v>
      </c>
      <c r="D58" s="356">
        <v>15</v>
      </c>
      <c r="E58" s="272">
        <v>1</v>
      </c>
      <c r="F58" s="283">
        <f t="shared" si="1"/>
        <v>1</v>
      </c>
      <c r="G58" s="283">
        <f t="shared" si="0"/>
        <v>1</v>
      </c>
      <c r="H58" s="172">
        <f t="shared" si="2"/>
        <v>1</v>
      </c>
    </row>
    <row r="59" spans="1:8" ht="15.75" x14ac:dyDescent="0.25">
      <c r="A59" s="454" t="s">
        <v>43</v>
      </c>
      <c r="B59" s="107" t="s">
        <v>13</v>
      </c>
      <c r="C59" s="129" t="s">
        <v>10</v>
      </c>
      <c r="D59" s="76">
        <v>0</v>
      </c>
      <c r="E59" s="76">
        <v>1</v>
      </c>
      <c r="F59" s="76">
        <f t="shared" si="1"/>
        <v>0</v>
      </c>
      <c r="G59" s="76">
        <f t="shared" si="0"/>
        <v>0</v>
      </c>
      <c r="H59" s="121">
        <f t="shared" si="2"/>
        <v>0</v>
      </c>
    </row>
    <row r="60" spans="1:8" ht="16.5" thickBot="1" x14ac:dyDescent="0.3">
      <c r="A60" s="455"/>
      <c r="B60" s="215" t="s">
        <v>13</v>
      </c>
      <c r="C60" s="132" t="s">
        <v>11</v>
      </c>
      <c r="D60" s="358">
        <v>7</v>
      </c>
      <c r="E60" s="290">
        <v>1</v>
      </c>
      <c r="F60" s="290">
        <f t="shared" si="1"/>
        <v>1</v>
      </c>
      <c r="G60" s="290">
        <f t="shared" si="0"/>
        <v>1</v>
      </c>
      <c r="H60" s="123">
        <f t="shared" si="2"/>
        <v>1</v>
      </c>
    </row>
    <row r="61" spans="1:8" ht="15.75" x14ac:dyDescent="0.25">
      <c r="A61" s="453" t="s">
        <v>35</v>
      </c>
      <c r="B61" s="199" t="s">
        <v>13</v>
      </c>
      <c r="C61" s="133" t="s">
        <v>10</v>
      </c>
      <c r="D61" s="357">
        <v>0</v>
      </c>
      <c r="E61" s="273">
        <v>0</v>
      </c>
      <c r="F61" s="291">
        <f t="shared" si="1"/>
        <v>0</v>
      </c>
      <c r="G61" s="291">
        <f t="shared" si="0"/>
        <v>0</v>
      </c>
      <c r="H61" s="321">
        <f t="shared" si="2"/>
        <v>0</v>
      </c>
    </row>
    <row r="62" spans="1:8" ht="16.5" thickBot="1" x14ac:dyDescent="0.3">
      <c r="A62" s="453"/>
      <c r="B62" s="198"/>
      <c r="C62" s="139" t="s">
        <v>11</v>
      </c>
      <c r="D62" s="356">
        <v>5</v>
      </c>
      <c r="E62" s="272">
        <v>1</v>
      </c>
      <c r="F62" s="283">
        <f t="shared" si="1"/>
        <v>1</v>
      </c>
      <c r="G62" s="283">
        <f t="shared" si="0"/>
        <v>1</v>
      </c>
      <c r="H62" s="172">
        <f t="shared" si="2"/>
        <v>1</v>
      </c>
    </row>
    <row r="63" spans="1:8" ht="15.75" x14ac:dyDescent="0.25">
      <c r="A63" s="454" t="s">
        <v>39</v>
      </c>
      <c r="B63" s="107" t="s">
        <v>13</v>
      </c>
      <c r="C63" s="129" t="s">
        <v>10</v>
      </c>
      <c r="D63" s="76">
        <v>0</v>
      </c>
      <c r="E63" s="76">
        <v>1</v>
      </c>
      <c r="F63" s="76">
        <f t="shared" si="1"/>
        <v>0</v>
      </c>
      <c r="G63" s="76">
        <f t="shared" si="0"/>
        <v>0</v>
      </c>
      <c r="H63" s="121">
        <f t="shared" si="2"/>
        <v>0</v>
      </c>
    </row>
    <row r="64" spans="1:8" ht="16.5" thickBot="1" x14ac:dyDescent="0.3">
      <c r="A64" s="455"/>
      <c r="B64" s="108" t="s">
        <v>13</v>
      </c>
      <c r="C64" s="137" t="s">
        <v>11</v>
      </c>
      <c r="D64" s="358">
        <v>2</v>
      </c>
      <c r="E64" s="290">
        <v>1</v>
      </c>
      <c r="F64" s="290">
        <f t="shared" si="1"/>
        <v>1</v>
      </c>
      <c r="G64" s="290">
        <f t="shared" si="0"/>
        <v>1</v>
      </c>
      <c r="H64" s="123">
        <f t="shared" si="2"/>
        <v>1</v>
      </c>
    </row>
    <row r="65" spans="1:8" ht="15.75" x14ac:dyDescent="0.25">
      <c r="A65" s="456" t="s">
        <v>36</v>
      </c>
      <c r="B65" s="440" t="s">
        <v>13</v>
      </c>
      <c r="C65" s="135" t="s">
        <v>10</v>
      </c>
      <c r="D65" s="357">
        <v>13</v>
      </c>
      <c r="E65" s="273">
        <v>1</v>
      </c>
      <c r="F65" s="291">
        <f t="shared" si="1"/>
        <v>1</v>
      </c>
      <c r="G65" s="291">
        <f t="shared" si="0"/>
        <v>1</v>
      </c>
      <c r="H65" s="321">
        <f t="shared" si="2"/>
        <v>1</v>
      </c>
    </row>
    <row r="66" spans="1:8" ht="16.5" thickBot="1" x14ac:dyDescent="0.3">
      <c r="A66" s="457"/>
      <c r="B66" s="450"/>
      <c r="C66" s="140" t="s">
        <v>11</v>
      </c>
      <c r="D66" s="356">
        <v>20</v>
      </c>
      <c r="E66" s="271">
        <v>1</v>
      </c>
      <c r="F66" s="283">
        <f t="shared" si="1"/>
        <v>1</v>
      </c>
      <c r="G66" s="283">
        <f t="shared" si="0"/>
        <v>1</v>
      </c>
      <c r="H66" s="172">
        <f t="shared" si="2"/>
        <v>1</v>
      </c>
    </row>
    <row r="67" spans="1:8" ht="15.75" x14ac:dyDescent="0.25">
      <c r="A67" s="451" t="s">
        <v>38</v>
      </c>
      <c r="B67" s="438" t="s">
        <v>13</v>
      </c>
      <c r="C67" s="129" t="s">
        <v>10</v>
      </c>
      <c r="D67" s="76">
        <v>19</v>
      </c>
      <c r="E67" s="76">
        <v>1</v>
      </c>
      <c r="F67" s="76">
        <f t="shared" si="1"/>
        <v>1</v>
      </c>
      <c r="G67" s="76">
        <f t="shared" si="0"/>
        <v>1</v>
      </c>
      <c r="H67" s="121">
        <f t="shared" si="2"/>
        <v>1</v>
      </c>
    </row>
    <row r="68" spans="1:8" ht="16.5" thickBot="1" x14ac:dyDescent="0.3">
      <c r="A68" s="452"/>
      <c r="B68" s="439"/>
      <c r="C68" s="131" t="s">
        <v>11</v>
      </c>
      <c r="D68" s="358">
        <v>19</v>
      </c>
      <c r="E68" s="290">
        <v>1</v>
      </c>
      <c r="F68" s="290">
        <f t="shared" si="1"/>
        <v>1</v>
      </c>
      <c r="G68" s="290">
        <f t="shared" si="0"/>
        <v>1</v>
      </c>
      <c r="H68" s="123">
        <f t="shared" si="2"/>
        <v>1</v>
      </c>
    </row>
    <row r="69" spans="1:8" ht="15.75" x14ac:dyDescent="0.25">
      <c r="A69" s="163" t="s">
        <v>44</v>
      </c>
      <c r="B69" s="440" t="s">
        <v>9</v>
      </c>
      <c r="C69" s="135" t="s">
        <v>10</v>
      </c>
      <c r="D69" s="357">
        <v>20</v>
      </c>
      <c r="E69" s="273">
        <v>1</v>
      </c>
      <c r="F69" s="291">
        <f t="shared" si="1"/>
        <v>1</v>
      </c>
      <c r="G69" s="291">
        <f t="shared" si="0"/>
        <v>1</v>
      </c>
      <c r="H69" s="142"/>
    </row>
    <row r="70" spans="1:8" ht="15.75" x14ac:dyDescent="0.25">
      <c r="A70" s="246" t="s">
        <v>28</v>
      </c>
      <c r="B70" s="440"/>
      <c r="C70" s="430" t="s">
        <v>11</v>
      </c>
      <c r="D70" s="245">
        <v>15</v>
      </c>
      <c r="E70" s="228">
        <v>1</v>
      </c>
      <c r="F70" s="228">
        <f t="shared" si="1"/>
        <v>1</v>
      </c>
      <c r="G70" s="228">
        <f t="shared" si="0"/>
        <v>1</v>
      </c>
      <c r="H70" s="237"/>
    </row>
    <row r="71" spans="1:8" ht="24" x14ac:dyDescent="0.25">
      <c r="A71" s="210" t="s">
        <v>178</v>
      </c>
      <c r="B71" s="440"/>
      <c r="C71" s="431"/>
      <c r="D71" s="357">
        <v>6</v>
      </c>
      <c r="E71" s="274">
        <v>1</v>
      </c>
      <c r="F71" s="289">
        <f t="shared" si="1"/>
        <v>1</v>
      </c>
      <c r="G71" s="289">
        <f t="shared" si="0"/>
        <v>1</v>
      </c>
      <c r="H71" s="148"/>
    </row>
    <row r="72" spans="1:8" ht="15.75" x14ac:dyDescent="0.25">
      <c r="A72" s="26" t="s">
        <v>171</v>
      </c>
      <c r="B72" s="450"/>
      <c r="C72" s="432"/>
      <c r="D72" s="357">
        <v>9</v>
      </c>
      <c r="E72" s="274">
        <v>1</v>
      </c>
      <c r="F72" s="289">
        <f t="shared" si="1"/>
        <v>1</v>
      </c>
      <c r="G72" s="289">
        <f t="shared" si="0"/>
        <v>1</v>
      </c>
      <c r="H72" s="148"/>
    </row>
    <row r="73" spans="1:8" ht="24.75" thickBot="1" x14ac:dyDescent="0.3">
      <c r="A73" s="253" t="s">
        <v>45</v>
      </c>
      <c r="B73" s="450"/>
      <c r="C73" s="139" t="s">
        <v>12</v>
      </c>
      <c r="D73" s="356">
        <v>7</v>
      </c>
      <c r="E73" s="272">
        <v>1</v>
      </c>
      <c r="F73" s="283">
        <f t="shared" si="1"/>
        <v>1</v>
      </c>
      <c r="G73" s="283">
        <f t="shared" si="0"/>
        <v>1</v>
      </c>
      <c r="H73" s="334"/>
    </row>
    <row r="74" spans="1:8" ht="15.75" x14ac:dyDescent="0.25">
      <c r="A74" s="167" t="s">
        <v>44</v>
      </c>
      <c r="B74" s="423" t="s">
        <v>13</v>
      </c>
      <c r="C74" s="141" t="s">
        <v>10</v>
      </c>
      <c r="D74" s="76">
        <v>7</v>
      </c>
      <c r="E74" s="76">
        <v>1</v>
      </c>
      <c r="F74" s="76">
        <f t="shared" ref="F74:F124" si="3">CEILING(D74/35,1)</f>
        <v>1</v>
      </c>
      <c r="G74" s="76">
        <f t="shared" ref="G74:G124" si="4">CEILING(D74/20,1)</f>
        <v>1</v>
      </c>
      <c r="H74" s="147"/>
    </row>
    <row r="75" spans="1:8" ht="16.5" thickBot="1" x14ac:dyDescent="0.3">
      <c r="A75" s="164" t="s">
        <v>170</v>
      </c>
      <c r="B75" s="442"/>
      <c r="C75" s="149" t="s">
        <v>11</v>
      </c>
      <c r="D75" s="358">
        <v>4</v>
      </c>
      <c r="E75" s="285">
        <v>1</v>
      </c>
      <c r="F75" s="290">
        <f t="shared" si="3"/>
        <v>1</v>
      </c>
      <c r="G75" s="290">
        <f t="shared" si="4"/>
        <v>1</v>
      </c>
      <c r="H75" s="143"/>
    </row>
    <row r="76" spans="1:8" ht="15.75" x14ac:dyDescent="0.25">
      <c r="A76" s="226" t="s">
        <v>46</v>
      </c>
      <c r="B76" s="441" t="s">
        <v>9</v>
      </c>
      <c r="C76" s="133" t="s">
        <v>10</v>
      </c>
      <c r="D76" s="357">
        <v>19</v>
      </c>
      <c r="E76" s="273">
        <v>1</v>
      </c>
      <c r="F76" s="291">
        <f t="shared" si="3"/>
        <v>1</v>
      </c>
      <c r="G76" s="291">
        <f t="shared" si="4"/>
        <v>1</v>
      </c>
      <c r="H76" s="142"/>
    </row>
    <row r="77" spans="1:8" ht="15.75" x14ac:dyDescent="0.25">
      <c r="A77" s="27" t="s">
        <v>179</v>
      </c>
      <c r="B77" s="424"/>
      <c r="C77" s="130" t="s">
        <v>11</v>
      </c>
      <c r="D77" s="357">
        <v>7</v>
      </c>
      <c r="E77" s="274">
        <v>1</v>
      </c>
      <c r="F77" s="289">
        <f t="shared" si="3"/>
        <v>1</v>
      </c>
      <c r="G77" s="289">
        <f t="shared" si="4"/>
        <v>1</v>
      </c>
      <c r="H77" s="148"/>
    </row>
    <row r="78" spans="1:8" ht="16.5" thickBot="1" x14ac:dyDescent="0.3">
      <c r="A78" s="339" t="s">
        <v>179</v>
      </c>
      <c r="B78" s="424"/>
      <c r="C78" s="134" t="s">
        <v>12</v>
      </c>
      <c r="D78" s="356">
        <v>7</v>
      </c>
      <c r="E78" s="271">
        <v>1</v>
      </c>
      <c r="F78" s="283">
        <f t="shared" si="3"/>
        <v>1</v>
      </c>
      <c r="G78" s="283">
        <f t="shared" si="4"/>
        <v>1</v>
      </c>
      <c r="H78" s="334"/>
    </row>
    <row r="79" spans="1:8" ht="15.75" x14ac:dyDescent="0.25">
      <c r="A79" s="226" t="s">
        <v>46</v>
      </c>
      <c r="B79" s="433" t="s">
        <v>13</v>
      </c>
      <c r="C79" s="129" t="s">
        <v>10</v>
      </c>
      <c r="D79" s="76">
        <v>8</v>
      </c>
      <c r="E79" s="76">
        <v>1</v>
      </c>
      <c r="F79" s="76">
        <f t="shared" si="3"/>
        <v>1</v>
      </c>
      <c r="G79" s="76">
        <f t="shared" si="4"/>
        <v>1</v>
      </c>
      <c r="H79" s="147"/>
    </row>
    <row r="80" spans="1:8" ht="16.5" thickBot="1" x14ac:dyDescent="0.3">
      <c r="A80" s="65" t="s">
        <v>171</v>
      </c>
      <c r="B80" s="449"/>
      <c r="C80" s="131" t="s">
        <v>11</v>
      </c>
      <c r="D80" s="316">
        <v>6</v>
      </c>
      <c r="E80" s="316">
        <v>1</v>
      </c>
      <c r="F80" s="316">
        <f t="shared" si="3"/>
        <v>1</v>
      </c>
      <c r="G80" s="316">
        <f t="shared" si="4"/>
        <v>1</v>
      </c>
      <c r="H80" s="361"/>
    </row>
    <row r="81" spans="1:8" ht="24" x14ac:dyDescent="0.25">
      <c r="A81" s="163" t="s">
        <v>47</v>
      </c>
      <c r="B81" s="441" t="s">
        <v>9</v>
      </c>
      <c r="C81" s="352" t="s">
        <v>10</v>
      </c>
      <c r="D81" s="357">
        <v>56</v>
      </c>
      <c r="E81" s="291">
        <v>1</v>
      </c>
      <c r="F81" s="291">
        <f t="shared" si="3"/>
        <v>2</v>
      </c>
      <c r="G81" s="291">
        <f t="shared" si="4"/>
        <v>3</v>
      </c>
      <c r="H81" s="142"/>
    </row>
    <row r="82" spans="1:8" ht="33.75" customHeight="1" x14ac:dyDescent="0.25">
      <c r="A82" s="247" t="s">
        <v>28</v>
      </c>
      <c r="B82" s="441"/>
      <c r="C82" s="430" t="s">
        <v>11</v>
      </c>
      <c r="D82" s="245">
        <v>58</v>
      </c>
      <c r="E82" s="245">
        <v>1</v>
      </c>
      <c r="F82" s="228">
        <f t="shared" si="3"/>
        <v>2</v>
      </c>
      <c r="G82" s="228">
        <v>3</v>
      </c>
      <c r="H82" s="237"/>
    </row>
    <row r="83" spans="1:8" ht="15.75" x14ac:dyDescent="0.25">
      <c r="A83" s="162" t="s">
        <v>48</v>
      </c>
      <c r="B83" s="441"/>
      <c r="C83" s="431"/>
      <c r="D83" s="357">
        <v>19</v>
      </c>
      <c r="E83" s="273">
        <v>1</v>
      </c>
      <c r="F83" s="289">
        <f t="shared" si="3"/>
        <v>1</v>
      </c>
      <c r="G83" s="289">
        <f t="shared" si="4"/>
        <v>1</v>
      </c>
      <c r="H83" s="148"/>
    </row>
    <row r="84" spans="1:8" ht="15.75" x14ac:dyDescent="0.25">
      <c r="A84" s="162" t="s">
        <v>49</v>
      </c>
      <c r="B84" s="441"/>
      <c r="C84" s="432"/>
      <c r="D84" s="357">
        <v>37</v>
      </c>
      <c r="E84" s="273">
        <v>1</v>
      </c>
      <c r="F84" s="289">
        <f t="shared" si="3"/>
        <v>2</v>
      </c>
      <c r="G84" s="353">
        <v>2</v>
      </c>
      <c r="H84" s="148"/>
    </row>
    <row r="85" spans="1:8" ht="15.75" x14ac:dyDescent="0.25">
      <c r="A85" s="338" t="s">
        <v>28</v>
      </c>
      <c r="B85" s="441"/>
      <c r="C85" s="430" t="s">
        <v>12</v>
      </c>
      <c r="D85" s="245">
        <v>43</v>
      </c>
      <c r="E85" s="245">
        <v>1</v>
      </c>
      <c r="F85" s="228">
        <f t="shared" si="3"/>
        <v>2</v>
      </c>
      <c r="G85" s="228">
        <f t="shared" si="4"/>
        <v>3</v>
      </c>
      <c r="H85" s="237"/>
    </row>
    <row r="86" spans="1:8" ht="15.75" x14ac:dyDescent="0.25">
      <c r="A86" s="162" t="s">
        <v>48</v>
      </c>
      <c r="B86" s="441"/>
      <c r="C86" s="431"/>
      <c r="D86" s="357">
        <v>21</v>
      </c>
      <c r="E86" s="274">
        <v>1</v>
      </c>
      <c r="F86" s="289">
        <f t="shared" si="3"/>
        <v>1</v>
      </c>
      <c r="G86" s="289">
        <f t="shared" si="4"/>
        <v>2</v>
      </c>
      <c r="H86" s="148"/>
    </row>
    <row r="87" spans="1:8" ht="16.5" thickBot="1" x14ac:dyDescent="0.3">
      <c r="A87" s="161" t="s">
        <v>49</v>
      </c>
      <c r="B87" s="422"/>
      <c r="C87" s="443"/>
      <c r="D87" s="358">
        <v>25</v>
      </c>
      <c r="E87" s="283">
        <v>1</v>
      </c>
      <c r="F87" s="283">
        <f t="shared" si="3"/>
        <v>1</v>
      </c>
      <c r="G87" s="283">
        <f t="shared" si="4"/>
        <v>2</v>
      </c>
      <c r="H87" s="334"/>
    </row>
    <row r="88" spans="1:8" ht="24" x14ac:dyDescent="0.25">
      <c r="A88" s="163" t="s">
        <v>50</v>
      </c>
      <c r="B88" s="444" t="s">
        <v>9</v>
      </c>
      <c r="C88" s="144" t="s">
        <v>10</v>
      </c>
      <c r="D88" s="145">
        <v>26</v>
      </c>
      <c r="E88" s="335">
        <v>1</v>
      </c>
      <c r="F88" s="76">
        <f t="shared" si="3"/>
        <v>1</v>
      </c>
      <c r="G88" s="76">
        <f t="shared" si="4"/>
        <v>2</v>
      </c>
      <c r="H88" s="336"/>
    </row>
    <row r="89" spans="1:8" ht="31.5" customHeight="1" x14ac:dyDescent="0.25">
      <c r="A89" s="246" t="s">
        <v>28</v>
      </c>
      <c r="B89" s="444"/>
      <c r="C89" s="446" t="s">
        <v>11</v>
      </c>
      <c r="D89" s="248">
        <v>42</v>
      </c>
      <c r="E89" s="248">
        <v>1</v>
      </c>
      <c r="F89" s="228">
        <f t="shared" si="3"/>
        <v>2</v>
      </c>
      <c r="G89" s="228">
        <f t="shared" si="4"/>
        <v>3</v>
      </c>
      <c r="H89" s="250"/>
    </row>
    <row r="90" spans="1:8" ht="24" x14ac:dyDescent="0.25">
      <c r="A90" s="197" t="s">
        <v>180</v>
      </c>
      <c r="B90" s="444"/>
      <c r="C90" s="447"/>
      <c r="D90" s="145">
        <v>18</v>
      </c>
      <c r="E90" s="145">
        <v>1</v>
      </c>
      <c r="F90" s="289">
        <f t="shared" si="3"/>
        <v>1</v>
      </c>
      <c r="G90" s="289">
        <f t="shared" si="4"/>
        <v>1</v>
      </c>
      <c r="H90" s="146"/>
    </row>
    <row r="91" spans="1:8" ht="15.75" x14ac:dyDescent="0.25">
      <c r="A91" s="26" t="s">
        <v>51</v>
      </c>
      <c r="B91" s="444"/>
      <c r="C91" s="448"/>
      <c r="D91" s="145">
        <v>24</v>
      </c>
      <c r="E91" s="145">
        <v>1</v>
      </c>
      <c r="F91" s="289">
        <f t="shared" si="3"/>
        <v>1</v>
      </c>
      <c r="G91" s="289">
        <f t="shared" si="4"/>
        <v>2</v>
      </c>
      <c r="H91" s="146"/>
    </row>
    <row r="92" spans="1:8" ht="15.75" x14ac:dyDescent="0.25">
      <c r="A92" s="249" t="s">
        <v>28</v>
      </c>
      <c r="B92" s="434"/>
      <c r="C92" s="430" t="s">
        <v>12</v>
      </c>
      <c r="D92" s="245">
        <v>56</v>
      </c>
      <c r="E92" s="228">
        <v>1</v>
      </c>
      <c r="F92" s="228">
        <f t="shared" si="3"/>
        <v>2</v>
      </c>
      <c r="G92" s="228">
        <f t="shared" si="4"/>
        <v>3</v>
      </c>
      <c r="H92" s="250"/>
    </row>
    <row r="93" spans="1:8" ht="15.75" x14ac:dyDescent="0.25">
      <c r="A93" s="26" t="s">
        <v>51</v>
      </c>
      <c r="B93" s="434"/>
      <c r="C93" s="431"/>
      <c r="D93" s="357">
        <v>38</v>
      </c>
      <c r="E93" s="289">
        <v>1</v>
      </c>
      <c r="F93" s="289">
        <f t="shared" si="3"/>
        <v>2</v>
      </c>
      <c r="G93" s="289">
        <f t="shared" si="4"/>
        <v>2</v>
      </c>
      <c r="H93" s="146"/>
    </row>
    <row r="94" spans="1:8" ht="25.5" x14ac:dyDescent="0.25">
      <c r="A94" s="26" t="s">
        <v>52</v>
      </c>
      <c r="B94" s="434"/>
      <c r="C94" s="431"/>
      <c r="D94" s="357">
        <v>8</v>
      </c>
      <c r="E94" s="289">
        <v>1</v>
      </c>
      <c r="F94" s="289">
        <f t="shared" si="3"/>
        <v>1</v>
      </c>
      <c r="G94" s="289">
        <f t="shared" si="4"/>
        <v>1</v>
      </c>
      <c r="H94" s="146"/>
    </row>
    <row r="95" spans="1:8" ht="16.5" thickBot="1" x14ac:dyDescent="0.3">
      <c r="A95" s="214" t="s">
        <v>53</v>
      </c>
      <c r="B95" s="445"/>
      <c r="C95" s="431"/>
      <c r="D95" s="356">
        <v>10</v>
      </c>
      <c r="E95" s="290">
        <v>1</v>
      </c>
      <c r="F95" s="290">
        <f t="shared" si="3"/>
        <v>1</v>
      </c>
      <c r="G95" s="290">
        <f t="shared" si="4"/>
        <v>1</v>
      </c>
      <c r="H95" s="337"/>
    </row>
    <row r="96" spans="1:8" ht="15.75" x14ac:dyDescent="0.25">
      <c r="A96" s="225" t="s">
        <v>54</v>
      </c>
      <c r="B96" s="438" t="s">
        <v>9</v>
      </c>
      <c r="C96" s="141" t="s">
        <v>10</v>
      </c>
      <c r="D96" s="76">
        <v>22</v>
      </c>
      <c r="E96" s="291">
        <v>1</v>
      </c>
      <c r="F96" s="291">
        <f t="shared" si="3"/>
        <v>1</v>
      </c>
      <c r="G96" s="291">
        <f t="shared" si="4"/>
        <v>2</v>
      </c>
      <c r="H96" s="142"/>
    </row>
    <row r="97" spans="1:8" ht="15.75" x14ac:dyDescent="0.25">
      <c r="A97" s="24" t="s">
        <v>181</v>
      </c>
      <c r="B97" s="441"/>
      <c r="C97" s="135" t="s">
        <v>11</v>
      </c>
      <c r="D97" s="357">
        <v>4</v>
      </c>
      <c r="E97" s="273">
        <v>1</v>
      </c>
      <c r="F97" s="289">
        <f t="shared" si="3"/>
        <v>1</v>
      </c>
      <c r="G97" s="289">
        <f t="shared" si="4"/>
        <v>1</v>
      </c>
      <c r="H97" s="148"/>
    </row>
    <row r="98" spans="1:8" ht="16.5" thickBot="1" x14ac:dyDescent="0.3">
      <c r="A98" s="164" t="s">
        <v>55</v>
      </c>
      <c r="B98" s="422"/>
      <c r="C98" s="149" t="s">
        <v>12</v>
      </c>
      <c r="D98" s="358">
        <v>8</v>
      </c>
      <c r="E98" s="284">
        <v>1</v>
      </c>
      <c r="F98" s="283">
        <f t="shared" si="3"/>
        <v>1</v>
      </c>
      <c r="G98" s="283">
        <f t="shared" si="4"/>
        <v>1</v>
      </c>
      <c r="H98" s="334"/>
    </row>
    <row r="99" spans="1:8" ht="15.75" x14ac:dyDescent="0.25">
      <c r="A99" s="165" t="s">
        <v>54</v>
      </c>
      <c r="B99" s="441" t="s">
        <v>13</v>
      </c>
      <c r="C99" s="133" t="s">
        <v>10</v>
      </c>
      <c r="D99" s="357">
        <v>9</v>
      </c>
      <c r="E99" s="76">
        <v>1</v>
      </c>
      <c r="F99" s="76">
        <f t="shared" si="3"/>
        <v>1</v>
      </c>
      <c r="G99" s="76">
        <f t="shared" si="4"/>
        <v>1</v>
      </c>
      <c r="H99" s="147"/>
    </row>
    <row r="100" spans="1:8" ht="16.5" thickBot="1" x14ac:dyDescent="0.3">
      <c r="A100" s="166" t="s">
        <v>56</v>
      </c>
      <c r="B100" s="441"/>
      <c r="C100" s="134" t="s">
        <v>11</v>
      </c>
      <c r="D100" s="356">
        <v>18</v>
      </c>
      <c r="E100" s="290">
        <v>1</v>
      </c>
      <c r="F100" s="290">
        <f t="shared" si="3"/>
        <v>1</v>
      </c>
      <c r="G100" s="290">
        <f t="shared" si="4"/>
        <v>1</v>
      </c>
      <c r="H100" s="143"/>
    </row>
    <row r="101" spans="1:8" ht="15.75" x14ac:dyDescent="0.25">
      <c r="A101" s="226" t="s">
        <v>57</v>
      </c>
      <c r="B101" s="438" t="s">
        <v>9</v>
      </c>
      <c r="C101" s="129" t="s">
        <v>10</v>
      </c>
      <c r="D101" s="76">
        <v>10</v>
      </c>
      <c r="E101" s="291">
        <v>1</v>
      </c>
      <c r="F101" s="291">
        <f t="shared" si="3"/>
        <v>1</v>
      </c>
      <c r="G101" s="291">
        <f t="shared" si="4"/>
        <v>1</v>
      </c>
      <c r="H101" s="142"/>
    </row>
    <row r="102" spans="1:8" ht="15.75" x14ac:dyDescent="0.25">
      <c r="A102" s="27" t="s">
        <v>182</v>
      </c>
      <c r="B102" s="440"/>
      <c r="C102" s="130" t="s">
        <v>11</v>
      </c>
      <c r="D102" s="357">
        <v>4</v>
      </c>
      <c r="E102" s="273">
        <v>1</v>
      </c>
      <c r="F102" s="289">
        <f t="shared" si="3"/>
        <v>1</v>
      </c>
      <c r="G102" s="289">
        <f t="shared" si="4"/>
        <v>1</v>
      </c>
      <c r="H102" s="148"/>
    </row>
    <row r="103" spans="1:8" ht="16.5" thickBot="1" x14ac:dyDescent="0.3">
      <c r="A103" s="339" t="s">
        <v>183</v>
      </c>
      <c r="B103" s="215"/>
      <c r="C103" s="132" t="s">
        <v>12</v>
      </c>
      <c r="D103" s="358">
        <v>8</v>
      </c>
      <c r="E103" s="284">
        <v>1</v>
      </c>
      <c r="F103" s="283">
        <f t="shared" si="3"/>
        <v>1</v>
      </c>
      <c r="G103" s="283">
        <f t="shared" si="4"/>
        <v>1</v>
      </c>
      <c r="H103" s="334"/>
    </row>
    <row r="104" spans="1:8" ht="15.75" x14ac:dyDescent="0.25">
      <c r="A104" s="225" t="s">
        <v>57</v>
      </c>
      <c r="B104" s="438" t="s">
        <v>13</v>
      </c>
      <c r="C104" s="129" t="s">
        <v>10</v>
      </c>
      <c r="D104" s="76">
        <v>22</v>
      </c>
      <c r="E104" s="76">
        <v>1</v>
      </c>
      <c r="F104" s="76">
        <f t="shared" si="3"/>
        <v>1</v>
      </c>
      <c r="G104" s="76">
        <f t="shared" si="4"/>
        <v>2</v>
      </c>
      <c r="H104" s="147"/>
    </row>
    <row r="105" spans="1:8" ht="16.5" thickBot="1" x14ac:dyDescent="0.3">
      <c r="A105" s="372" t="s">
        <v>173</v>
      </c>
      <c r="B105" s="422"/>
      <c r="C105" s="149" t="s">
        <v>11</v>
      </c>
      <c r="D105" s="358">
        <v>2</v>
      </c>
      <c r="E105" s="358">
        <v>1</v>
      </c>
      <c r="F105" s="354">
        <f t="shared" si="3"/>
        <v>1</v>
      </c>
      <c r="G105" s="354">
        <f t="shared" si="4"/>
        <v>1</v>
      </c>
      <c r="H105" s="143"/>
    </row>
    <row r="106" spans="1:8" ht="24.75" thickBot="1" x14ac:dyDescent="0.3">
      <c r="A106" s="368" t="s">
        <v>199</v>
      </c>
      <c r="B106" s="369" t="s">
        <v>200</v>
      </c>
      <c r="C106" s="370" t="s">
        <v>10</v>
      </c>
      <c r="D106" s="365">
        <v>11</v>
      </c>
      <c r="E106" s="365">
        <v>1</v>
      </c>
      <c r="F106" s="365">
        <f t="shared" si="3"/>
        <v>1</v>
      </c>
      <c r="G106" s="365">
        <f t="shared" si="4"/>
        <v>1</v>
      </c>
      <c r="H106" s="371"/>
    </row>
    <row r="107" spans="1:8" ht="15.75" x14ac:dyDescent="0.25">
      <c r="A107" s="367" t="s">
        <v>58</v>
      </c>
      <c r="B107" s="441" t="s">
        <v>9</v>
      </c>
      <c r="C107" s="352" t="s">
        <v>10</v>
      </c>
      <c r="D107" s="357">
        <v>0</v>
      </c>
      <c r="E107" s="291">
        <v>0</v>
      </c>
      <c r="F107" s="291">
        <f t="shared" si="3"/>
        <v>0</v>
      </c>
      <c r="G107" s="291">
        <f t="shared" si="4"/>
        <v>0</v>
      </c>
      <c r="H107" s="142"/>
    </row>
    <row r="108" spans="1:8" ht="15.75" x14ac:dyDescent="0.25">
      <c r="A108" s="26" t="s">
        <v>184</v>
      </c>
      <c r="B108" s="441"/>
      <c r="C108" s="130" t="s">
        <v>11</v>
      </c>
      <c r="D108" s="357">
        <v>9</v>
      </c>
      <c r="E108" s="274">
        <v>1</v>
      </c>
      <c r="F108" s="289">
        <f t="shared" si="3"/>
        <v>1</v>
      </c>
      <c r="G108" s="289">
        <f t="shared" si="4"/>
        <v>1</v>
      </c>
      <c r="H108" s="148"/>
    </row>
    <row r="109" spans="1:8" ht="16.5" thickBot="1" x14ac:dyDescent="0.3">
      <c r="A109" s="211" t="s">
        <v>184</v>
      </c>
      <c r="B109" s="442"/>
      <c r="C109" s="132" t="s">
        <v>12</v>
      </c>
      <c r="D109" s="358">
        <v>4</v>
      </c>
      <c r="E109" s="284">
        <v>1</v>
      </c>
      <c r="F109" s="283">
        <f t="shared" si="3"/>
        <v>1</v>
      </c>
      <c r="G109" s="283">
        <f t="shared" si="4"/>
        <v>1</v>
      </c>
      <c r="H109" s="334"/>
    </row>
    <row r="110" spans="1:8" ht="15.75" x14ac:dyDescent="0.25">
      <c r="A110" s="168" t="s">
        <v>59</v>
      </c>
      <c r="B110" s="440" t="s">
        <v>9</v>
      </c>
      <c r="C110" s="135" t="s">
        <v>10</v>
      </c>
      <c r="D110" s="356">
        <v>33</v>
      </c>
      <c r="E110" s="77">
        <v>1</v>
      </c>
      <c r="F110" s="76">
        <f t="shared" si="3"/>
        <v>1</v>
      </c>
      <c r="G110" s="76">
        <f t="shared" si="4"/>
        <v>2</v>
      </c>
      <c r="H110" s="147"/>
    </row>
    <row r="111" spans="1:8" ht="15.75" x14ac:dyDescent="0.25">
      <c r="A111" s="251" t="s">
        <v>28</v>
      </c>
      <c r="B111" s="440"/>
      <c r="C111" s="430" t="s">
        <v>11</v>
      </c>
      <c r="D111" s="228">
        <v>21</v>
      </c>
      <c r="E111" s="228">
        <v>1</v>
      </c>
      <c r="F111" s="228">
        <f t="shared" si="3"/>
        <v>1</v>
      </c>
      <c r="G111" s="228">
        <f t="shared" si="4"/>
        <v>2</v>
      </c>
      <c r="H111" s="237"/>
    </row>
    <row r="112" spans="1:8" ht="15.75" x14ac:dyDescent="0.25">
      <c r="A112" s="341" t="s">
        <v>60</v>
      </c>
      <c r="B112" s="440"/>
      <c r="C112" s="431"/>
      <c r="D112" s="311">
        <v>21</v>
      </c>
      <c r="E112" s="311">
        <v>1</v>
      </c>
      <c r="F112" s="311">
        <f t="shared" si="3"/>
        <v>1</v>
      </c>
      <c r="G112" s="311">
        <f t="shared" si="4"/>
        <v>2</v>
      </c>
      <c r="H112" s="340"/>
    </row>
    <row r="113" spans="1:8" ht="15.75" x14ac:dyDescent="0.25">
      <c r="A113" s="251" t="s">
        <v>28</v>
      </c>
      <c r="B113" s="440"/>
      <c r="C113" s="430" t="s">
        <v>12</v>
      </c>
      <c r="D113" s="228">
        <v>17</v>
      </c>
      <c r="E113" s="228">
        <v>1</v>
      </c>
      <c r="F113" s="228">
        <f t="shared" si="3"/>
        <v>1</v>
      </c>
      <c r="G113" s="228">
        <f t="shared" si="4"/>
        <v>1</v>
      </c>
      <c r="H113" s="237"/>
    </row>
    <row r="114" spans="1:8" ht="15.75" x14ac:dyDescent="0.25">
      <c r="A114" s="169" t="s">
        <v>60</v>
      </c>
      <c r="B114" s="440"/>
      <c r="C114" s="431"/>
      <c r="D114" s="353">
        <v>9</v>
      </c>
      <c r="E114" s="289">
        <v>1</v>
      </c>
      <c r="F114" s="289">
        <f t="shared" si="3"/>
        <v>1</v>
      </c>
      <c r="G114" s="289">
        <f t="shared" si="4"/>
        <v>1</v>
      </c>
      <c r="H114" s="148"/>
    </row>
    <row r="115" spans="1:8" ht="16.5" thickBot="1" x14ac:dyDescent="0.3">
      <c r="A115" s="253" t="s">
        <v>61</v>
      </c>
      <c r="B115" s="440"/>
      <c r="C115" s="431"/>
      <c r="D115" s="356">
        <v>8</v>
      </c>
      <c r="E115" s="285">
        <v>1</v>
      </c>
      <c r="F115" s="290">
        <f t="shared" si="3"/>
        <v>1</v>
      </c>
      <c r="G115" s="290">
        <f t="shared" si="4"/>
        <v>1</v>
      </c>
      <c r="H115" s="143"/>
    </row>
    <row r="116" spans="1:8" ht="15.75" x14ac:dyDescent="0.25">
      <c r="A116" s="225" t="s">
        <v>59</v>
      </c>
      <c r="B116" s="213" t="s">
        <v>13</v>
      </c>
      <c r="C116" s="129" t="s">
        <v>10</v>
      </c>
      <c r="D116" s="76">
        <v>10</v>
      </c>
      <c r="E116" s="291">
        <v>1</v>
      </c>
      <c r="F116" s="291">
        <f t="shared" si="3"/>
        <v>1</v>
      </c>
      <c r="G116" s="291">
        <f t="shared" si="4"/>
        <v>1</v>
      </c>
      <c r="H116" s="142"/>
    </row>
    <row r="117" spans="1:8" ht="26.25" thickBot="1" x14ac:dyDescent="0.3">
      <c r="A117" s="65" t="s">
        <v>174</v>
      </c>
      <c r="B117" s="215"/>
      <c r="C117" s="131" t="s">
        <v>11</v>
      </c>
      <c r="D117" s="358">
        <v>11</v>
      </c>
      <c r="E117" s="284">
        <v>1</v>
      </c>
      <c r="F117" s="283">
        <f t="shared" si="3"/>
        <v>1</v>
      </c>
      <c r="G117" s="283">
        <f t="shared" si="4"/>
        <v>1</v>
      </c>
      <c r="H117" s="334"/>
    </row>
    <row r="118" spans="1:8" ht="15.75" x14ac:dyDescent="0.25">
      <c r="A118" s="243" t="s">
        <v>62</v>
      </c>
      <c r="B118" s="440" t="s">
        <v>9</v>
      </c>
      <c r="C118" s="133" t="s">
        <v>10</v>
      </c>
      <c r="D118" s="357">
        <v>14</v>
      </c>
      <c r="E118" s="77">
        <v>1</v>
      </c>
      <c r="F118" s="76">
        <f t="shared" si="3"/>
        <v>1</v>
      </c>
      <c r="G118" s="76">
        <f t="shared" si="4"/>
        <v>1</v>
      </c>
      <c r="H118" s="147"/>
    </row>
    <row r="119" spans="1:8" ht="24.75" thickBot="1" x14ac:dyDescent="0.3">
      <c r="A119" s="339" t="s">
        <v>185</v>
      </c>
      <c r="B119" s="440"/>
      <c r="C119" s="134" t="s">
        <v>11</v>
      </c>
      <c r="D119" s="355">
        <v>11</v>
      </c>
      <c r="E119" s="290">
        <v>1</v>
      </c>
      <c r="F119" s="290">
        <f t="shared" si="3"/>
        <v>1</v>
      </c>
      <c r="G119" s="290">
        <f t="shared" si="4"/>
        <v>1</v>
      </c>
      <c r="H119" s="143"/>
    </row>
    <row r="120" spans="1:8" ht="39.75" customHeight="1" x14ac:dyDescent="0.25">
      <c r="A120" s="373" t="s">
        <v>63</v>
      </c>
      <c r="B120" s="433" t="s">
        <v>9</v>
      </c>
      <c r="C120" s="129" t="s">
        <v>10</v>
      </c>
      <c r="D120" s="76">
        <v>9</v>
      </c>
      <c r="E120" s="76">
        <v>1</v>
      </c>
      <c r="F120" s="76">
        <f t="shared" si="3"/>
        <v>1</v>
      </c>
      <c r="G120" s="76">
        <f t="shared" si="4"/>
        <v>1</v>
      </c>
      <c r="H120" s="147"/>
    </row>
    <row r="121" spans="1:8" ht="21.75" customHeight="1" x14ac:dyDescent="0.25">
      <c r="A121" s="374" t="s">
        <v>186</v>
      </c>
      <c r="B121" s="434"/>
      <c r="C121" s="130" t="s">
        <v>11</v>
      </c>
      <c r="D121" s="353">
        <v>6</v>
      </c>
      <c r="E121" s="353"/>
      <c r="F121" s="353">
        <f t="shared" si="3"/>
        <v>1</v>
      </c>
      <c r="G121" s="353">
        <f t="shared" si="4"/>
        <v>1</v>
      </c>
      <c r="H121" s="148"/>
    </row>
    <row r="122" spans="1:8" ht="19.5" customHeight="1" thickBot="1" x14ac:dyDescent="0.3">
      <c r="A122" s="252" t="s">
        <v>186</v>
      </c>
      <c r="B122" s="435"/>
      <c r="C122" s="131" t="s">
        <v>12</v>
      </c>
      <c r="D122" s="354">
        <v>5</v>
      </c>
      <c r="E122" s="354">
        <v>1</v>
      </c>
      <c r="F122" s="354">
        <f t="shared" si="3"/>
        <v>1</v>
      </c>
      <c r="G122" s="354">
        <f t="shared" si="4"/>
        <v>1</v>
      </c>
      <c r="H122" s="143"/>
    </row>
    <row r="123" spans="1:8" ht="15.75" x14ac:dyDescent="0.25">
      <c r="A123" s="436" t="s">
        <v>63</v>
      </c>
      <c r="B123" s="438" t="s">
        <v>13</v>
      </c>
      <c r="C123" s="129" t="s">
        <v>10</v>
      </c>
      <c r="D123" s="76">
        <v>19</v>
      </c>
      <c r="E123" s="76">
        <v>1</v>
      </c>
      <c r="F123" s="76">
        <f t="shared" si="3"/>
        <v>1</v>
      </c>
      <c r="G123" s="76">
        <f t="shared" si="4"/>
        <v>1</v>
      </c>
      <c r="H123" s="147"/>
    </row>
    <row r="124" spans="1:8" ht="22.5" customHeight="1" thickBot="1" x14ac:dyDescent="0.3">
      <c r="A124" s="437"/>
      <c r="B124" s="439"/>
      <c r="C124" s="131" t="s">
        <v>11</v>
      </c>
      <c r="D124" s="358">
        <v>6</v>
      </c>
      <c r="E124" s="285">
        <v>1</v>
      </c>
      <c r="F124" s="290">
        <f t="shared" si="3"/>
        <v>1</v>
      </c>
      <c r="G124" s="290">
        <f t="shared" si="4"/>
        <v>1</v>
      </c>
      <c r="H124" s="143"/>
    </row>
    <row r="125" spans="1:8" ht="36.75" thickBot="1" x14ac:dyDescent="0.3">
      <c r="A125" s="362" t="s">
        <v>197</v>
      </c>
      <c r="B125" s="363" t="s">
        <v>13</v>
      </c>
      <c r="C125" s="364" t="s">
        <v>10</v>
      </c>
      <c r="D125" s="365">
        <v>30</v>
      </c>
      <c r="E125" s="365">
        <v>1</v>
      </c>
      <c r="F125" s="365">
        <f>CEILING(D125/35,1)</f>
        <v>1</v>
      </c>
      <c r="G125" s="365">
        <f>CEILING(D125/20,1)</f>
        <v>2</v>
      </c>
      <c r="H125" s="366"/>
    </row>
    <row r="126" spans="1:8" x14ac:dyDescent="0.25">
      <c r="E126" s="20"/>
      <c r="F126" s="20"/>
      <c r="G126" s="20"/>
      <c r="H126" s="20"/>
    </row>
    <row r="127" spans="1:8" x14ac:dyDescent="0.25">
      <c r="A127" s="170" t="s">
        <v>22</v>
      </c>
      <c r="B127" s="29"/>
    </row>
    <row r="128" spans="1:8" x14ac:dyDescent="0.25">
      <c r="A128" s="171" t="s">
        <v>23</v>
      </c>
      <c r="B128" s="29"/>
    </row>
    <row r="129" spans="1:2" x14ac:dyDescent="0.25">
      <c r="A129" s="171"/>
      <c r="B129" s="29"/>
    </row>
    <row r="130" spans="1:2" x14ac:dyDescent="0.25">
      <c r="A130" s="171"/>
      <c r="B130" s="29"/>
    </row>
    <row r="131" spans="1:2" x14ac:dyDescent="0.25">
      <c r="A131" s="171"/>
      <c r="B131" s="29"/>
    </row>
    <row r="132" spans="1:2" x14ac:dyDescent="0.25">
      <c r="A132" s="171"/>
      <c r="B132" s="29"/>
    </row>
    <row r="133" spans="1:2" x14ac:dyDescent="0.25">
      <c r="A133" s="171"/>
      <c r="B133" s="29"/>
    </row>
    <row r="134" spans="1:2" x14ac:dyDescent="0.25">
      <c r="A134" s="171"/>
      <c r="B134" s="29"/>
    </row>
    <row r="135" spans="1:2" x14ac:dyDescent="0.25">
      <c r="A135" s="171"/>
      <c r="B135" s="29"/>
    </row>
    <row r="136" spans="1:2" x14ac:dyDescent="0.25">
      <c r="A136" s="171"/>
      <c r="B136" s="29"/>
    </row>
    <row r="137" spans="1:2" x14ac:dyDescent="0.25">
      <c r="A137" s="171"/>
      <c r="B137" s="29"/>
    </row>
    <row r="138" spans="1:2" x14ac:dyDescent="0.25">
      <c r="A138" s="171"/>
      <c r="B138" s="29"/>
    </row>
    <row r="139" spans="1:2" x14ac:dyDescent="0.25">
      <c r="A139" s="171"/>
      <c r="B139" s="29"/>
    </row>
    <row r="140" spans="1:2" x14ac:dyDescent="0.25">
      <c r="A140" s="171"/>
      <c r="B140" s="29"/>
    </row>
    <row r="141" spans="1:2" x14ac:dyDescent="0.25">
      <c r="A141" s="171"/>
      <c r="B141" s="29"/>
    </row>
  </sheetData>
  <mergeCells count="67">
    <mergeCell ref="A8:B8"/>
    <mergeCell ref="B9:B16"/>
    <mergeCell ref="C13:C16"/>
    <mergeCell ref="B17:B21"/>
    <mergeCell ref="A1:H1"/>
    <mergeCell ref="A2:H2"/>
    <mergeCell ref="A4:H4"/>
    <mergeCell ref="A6:B7"/>
    <mergeCell ref="C6:C7"/>
    <mergeCell ref="D6:D7"/>
    <mergeCell ref="E6:H6"/>
    <mergeCell ref="B22:B25"/>
    <mergeCell ref="B26:B28"/>
    <mergeCell ref="A27:A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1"/>
    <mergeCell ref="B50:B51"/>
    <mergeCell ref="A52:A54"/>
    <mergeCell ref="B52:B54"/>
    <mergeCell ref="B55:B56"/>
    <mergeCell ref="A57:A58"/>
    <mergeCell ref="A59:A60"/>
    <mergeCell ref="A61:A62"/>
    <mergeCell ref="A63:A64"/>
    <mergeCell ref="A65:A66"/>
    <mergeCell ref="B79:B80"/>
    <mergeCell ref="B81:B87"/>
    <mergeCell ref="B65:B66"/>
    <mergeCell ref="A67:A68"/>
    <mergeCell ref="B67:B68"/>
    <mergeCell ref="B69:B73"/>
    <mergeCell ref="B74:B75"/>
    <mergeCell ref="A123:A124"/>
    <mergeCell ref="B123:B124"/>
    <mergeCell ref="B118:B119"/>
    <mergeCell ref="B104:B105"/>
    <mergeCell ref="B107:B109"/>
    <mergeCell ref="B110:B115"/>
    <mergeCell ref="C23:C25"/>
    <mergeCell ref="C10:C12"/>
    <mergeCell ref="C18:C20"/>
    <mergeCell ref="C70:C72"/>
    <mergeCell ref="B120:B122"/>
    <mergeCell ref="C113:C115"/>
    <mergeCell ref="C111:C112"/>
    <mergeCell ref="B96:B98"/>
    <mergeCell ref="B99:B100"/>
    <mergeCell ref="B101:B102"/>
    <mergeCell ref="C82:C84"/>
    <mergeCell ref="C85:C87"/>
    <mergeCell ref="B88:B95"/>
    <mergeCell ref="C89:C91"/>
    <mergeCell ref="C92:C95"/>
    <mergeCell ref="B76:B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7" workbookViewId="0">
      <selection activeCell="I27" sqref="I27"/>
    </sheetView>
  </sheetViews>
  <sheetFormatPr defaultRowHeight="15" x14ac:dyDescent="0.25"/>
  <cols>
    <col min="1" max="1" width="38.28515625" style="4" customWidth="1"/>
    <col min="2" max="3" width="5" style="5" customWidth="1"/>
    <col min="4" max="4" width="10.140625" style="20" customWidth="1"/>
    <col min="5" max="5" width="9.28515625" customWidth="1"/>
    <col min="6" max="6" width="10" customWidth="1"/>
    <col min="7" max="7" width="9" customWidth="1"/>
  </cols>
  <sheetData>
    <row r="1" spans="1:7" ht="15.75" x14ac:dyDescent="0.25">
      <c r="A1" s="395" t="s">
        <v>207</v>
      </c>
      <c r="B1" s="398"/>
      <c r="C1" s="398"/>
      <c r="D1" s="398"/>
      <c r="E1" s="398"/>
      <c r="F1" s="398"/>
      <c r="G1" s="398"/>
    </row>
    <row r="2" spans="1:7" ht="15.75" x14ac:dyDescent="0.25">
      <c r="A2" s="395" t="s">
        <v>152</v>
      </c>
      <c r="B2" s="398"/>
      <c r="C2" s="398"/>
      <c r="D2" s="398"/>
      <c r="E2" s="398"/>
      <c r="F2" s="398"/>
      <c r="G2" s="398"/>
    </row>
    <row r="3" spans="1:7" ht="16.5" thickBot="1" x14ac:dyDescent="0.3">
      <c r="A3" s="499" t="s">
        <v>66</v>
      </c>
      <c r="B3" s="500"/>
      <c r="C3" s="500"/>
      <c r="D3" s="500"/>
      <c r="E3" s="500"/>
      <c r="F3" s="500"/>
      <c r="G3" s="500"/>
    </row>
    <row r="4" spans="1:7" ht="15" customHeight="1" x14ac:dyDescent="0.25">
      <c r="A4" s="501" t="s">
        <v>1</v>
      </c>
      <c r="B4" s="502"/>
      <c r="C4" s="505" t="s">
        <v>2</v>
      </c>
      <c r="D4" s="507" t="s">
        <v>3</v>
      </c>
      <c r="E4" s="505" t="s">
        <v>4</v>
      </c>
      <c r="F4" s="505"/>
      <c r="G4" s="509"/>
    </row>
    <row r="5" spans="1:7" x14ac:dyDescent="0.25">
      <c r="A5" s="503"/>
      <c r="B5" s="504"/>
      <c r="C5" s="506"/>
      <c r="D5" s="508"/>
      <c r="E5" s="23" t="s">
        <v>24</v>
      </c>
      <c r="F5" s="30" t="s">
        <v>6</v>
      </c>
      <c r="G5" s="115" t="s">
        <v>25</v>
      </c>
    </row>
    <row r="6" spans="1:7" ht="15.75" thickBot="1" x14ac:dyDescent="0.3">
      <c r="A6" s="492">
        <v>1</v>
      </c>
      <c r="B6" s="493"/>
      <c r="C6" s="174">
        <v>2</v>
      </c>
      <c r="D6" s="175">
        <v>3</v>
      </c>
      <c r="E6" s="174">
        <v>4</v>
      </c>
      <c r="F6" s="174">
        <v>5</v>
      </c>
      <c r="G6" s="176">
        <v>6</v>
      </c>
    </row>
    <row r="7" spans="1:7" ht="15.75" x14ac:dyDescent="0.25">
      <c r="A7" s="497" t="s">
        <v>67</v>
      </c>
      <c r="B7" s="494" t="s">
        <v>9</v>
      </c>
      <c r="C7" s="173" t="s">
        <v>10</v>
      </c>
      <c r="D7" s="270">
        <v>4</v>
      </c>
      <c r="E7" s="40">
        <v>1</v>
      </c>
      <c r="F7" s="280">
        <f>CEILING(D7/35,1)</f>
        <v>1</v>
      </c>
      <c r="G7" s="275">
        <f t="shared" ref="G7:G24" si="0">CEILING(D7/20,1)</f>
        <v>1</v>
      </c>
    </row>
    <row r="8" spans="1:7" ht="15.75" x14ac:dyDescent="0.25">
      <c r="A8" s="498"/>
      <c r="B8" s="494"/>
      <c r="C8" s="261" t="s">
        <v>11</v>
      </c>
      <c r="D8" s="32">
        <v>0</v>
      </c>
      <c r="E8" s="33">
        <v>0</v>
      </c>
      <c r="F8" s="280">
        <f t="shared" ref="F8:F31" si="1">CEILING(D8/35,1)</f>
        <v>0</v>
      </c>
      <c r="G8" s="275">
        <f t="shared" si="0"/>
        <v>0</v>
      </c>
    </row>
    <row r="9" spans="1:7" ht="16.5" thickBot="1" x14ac:dyDescent="0.3">
      <c r="A9" s="268" t="s">
        <v>196</v>
      </c>
      <c r="B9" s="495"/>
      <c r="C9" s="260" t="s">
        <v>12</v>
      </c>
      <c r="D9" s="109">
        <v>4</v>
      </c>
      <c r="E9" s="35">
        <v>1</v>
      </c>
      <c r="F9" s="278">
        <f t="shared" si="1"/>
        <v>1</v>
      </c>
      <c r="G9" s="275">
        <f t="shared" si="0"/>
        <v>1</v>
      </c>
    </row>
    <row r="10" spans="1:7" ht="15.75" x14ac:dyDescent="0.25">
      <c r="A10" s="263" t="s">
        <v>67</v>
      </c>
      <c r="B10" s="479" t="s">
        <v>13</v>
      </c>
      <c r="C10" s="37" t="s">
        <v>10</v>
      </c>
      <c r="D10" s="102">
        <v>15</v>
      </c>
      <c r="E10" s="102">
        <v>1</v>
      </c>
      <c r="F10" s="103">
        <f t="shared" si="1"/>
        <v>1</v>
      </c>
      <c r="G10" s="293">
        <f t="shared" si="0"/>
        <v>1</v>
      </c>
    </row>
    <row r="11" spans="1:7" ht="15.75" x14ac:dyDescent="0.25">
      <c r="A11" s="269" t="s">
        <v>160</v>
      </c>
      <c r="B11" s="496"/>
      <c r="C11" s="490" t="s">
        <v>11</v>
      </c>
      <c r="D11" s="267">
        <v>22</v>
      </c>
      <c r="E11" s="267">
        <v>1</v>
      </c>
      <c r="F11" s="201">
        <f t="shared" si="1"/>
        <v>1</v>
      </c>
      <c r="G11" s="302">
        <f t="shared" si="0"/>
        <v>2</v>
      </c>
    </row>
    <row r="12" spans="1:7" ht="15.75" x14ac:dyDescent="0.25">
      <c r="A12" s="114" t="s">
        <v>161</v>
      </c>
      <c r="B12" s="496"/>
      <c r="C12" s="490"/>
      <c r="D12" s="33">
        <v>10</v>
      </c>
      <c r="E12" s="33">
        <v>1</v>
      </c>
      <c r="F12" s="280">
        <f t="shared" si="1"/>
        <v>1</v>
      </c>
      <c r="G12" s="275">
        <f t="shared" si="0"/>
        <v>1</v>
      </c>
    </row>
    <row r="13" spans="1:7" ht="26.25" thickBot="1" x14ac:dyDescent="0.3">
      <c r="A13" s="194" t="s">
        <v>68</v>
      </c>
      <c r="B13" s="480"/>
      <c r="C13" s="491"/>
      <c r="D13" s="39">
        <v>12</v>
      </c>
      <c r="E13" s="39">
        <v>1</v>
      </c>
      <c r="F13" s="281">
        <f t="shared" si="1"/>
        <v>1</v>
      </c>
      <c r="G13" s="12">
        <f t="shared" si="0"/>
        <v>1</v>
      </c>
    </row>
    <row r="14" spans="1:7" ht="16.5" customHeight="1" x14ac:dyDescent="0.25">
      <c r="A14" s="485" t="s">
        <v>69</v>
      </c>
      <c r="B14" s="479" t="s">
        <v>9</v>
      </c>
      <c r="C14" s="37" t="s">
        <v>10</v>
      </c>
      <c r="D14" s="38">
        <v>22</v>
      </c>
      <c r="E14" s="40">
        <v>1</v>
      </c>
      <c r="F14" s="282">
        <f t="shared" si="1"/>
        <v>1</v>
      </c>
      <c r="G14" s="292">
        <f t="shared" si="0"/>
        <v>2</v>
      </c>
    </row>
    <row r="15" spans="1:7" ht="15.75" x14ac:dyDescent="0.25">
      <c r="A15" s="486"/>
      <c r="B15" s="483"/>
      <c r="C15" s="261" t="s">
        <v>11</v>
      </c>
      <c r="D15" s="32">
        <v>14</v>
      </c>
      <c r="E15" s="33">
        <v>1</v>
      </c>
      <c r="F15" s="280">
        <f t="shared" si="1"/>
        <v>1</v>
      </c>
      <c r="G15" s="275">
        <f t="shared" si="0"/>
        <v>1</v>
      </c>
    </row>
    <row r="16" spans="1:7" ht="15.75" x14ac:dyDescent="0.25">
      <c r="A16" s="486"/>
      <c r="B16" s="483"/>
      <c r="C16" s="261" t="s">
        <v>12</v>
      </c>
      <c r="D16" s="32">
        <v>15</v>
      </c>
      <c r="E16" s="33">
        <v>1</v>
      </c>
      <c r="F16" s="280">
        <f t="shared" si="1"/>
        <v>1</v>
      </c>
      <c r="G16" s="275">
        <f t="shared" si="0"/>
        <v>1</v>
      </c>
    </row>
    <row r="17" spans="1:7" ht="16.5" thickBot="1" x14ac:dyDescent="0.3">
      <c r="A17" s="487"/>
      <c r="B17" s="484"/>
      <c r="C17" s="262" t="s">
        <v>70</v>
      </c>
      <c r="D17" s="113">
        <v>17</v>
      </c>
      <c r="E17" s="35">
        <v>1</v>
      </c>
      <c r="F17" s="278">
        <f t="shared" si="1"/>
        <v>1</v>
      </c>
      <c r="G17" s="275">
        <f t="shared" si="0"/>
        <v>1</v>
      </c>
    </row>
    <row r="18" spans="1:7" ht="15.75" x14ac:dyDescent="0.25">
      <c r="A18" s="488" t="s">
        <v>71</v>
      </c>
      <c r="B18" s="479" t="s">
        <v>9</v>
      </c>
      <c r="C18" s="37" t="s">
        <v>10</v>
      </c>
      <c r="D18" s="102">
        <v>29</v>
      </c>
      <c r="E18" s="102">
        <v>1</v>
      </c>
      <c r="F18" s="103">
        <f t="shared" si="1"/>
        <v>1</v>
      </c>
      <c r="G18" s="293">
        <f t="shared" si="0"/>
        <v>2</v>
      </c>
    </row>
    <row r="19" spans="1:7" ht="15.75" x14ac:dyDescent="0.25">
      <c r="A19" s="489"/>
      <c r="B19" s="483"/>
      <c r="C19" s="261" t="s">
        <v>11</v>
      </c>
      <c r="D19" s="33">
        <v>38</v>
      </c>
      <c r="E19" s="33">
        <v>1</v>
      </c>
      <c r="F19" s="280">
        <f t="shared" si="1"/>
        <v>2</v>
      </c>
      <c r="G19" s="275">
        <f t="shared" si="0"/>
        <v>2</v>
      </c>
    </row>
    <row r="20" spans="1:7" ht="15.75" x14ac:dyDescent="0.25">
      <c r="A20" s="276" t="s">
        <v>28</v>
      </c>
      <c r="B20" s="483"/>
      <c r="C20" s="490" t="s">
        <v>12</v>
      </c>
      <c r="D20" s="267">
        <v>39</v>
      </c>
      <c r="E20" s="267">
        <v>1</v>
      </c>
      <c r="F20" s="201">
        <f t="shared" si="1"/>
        <v>2</v>
      </c>
      <c r="G20" s="302">
        <f t="shared" si="0"/>
        <v>2</v>
      </c>
    </row>
    <row r="21" spans="1:7" ht="15.75" x14ac:dyDescent="0.25">
      <c r="A21" s="277" t="s">
        <v>72</v>
      </c>
      <c r="B21" s="483"/>
      <c r="C21" s="490"/>
      <c r="D21" s="33">
        <v>22</v>
      </c>
      <c r="E21" s="33">
        <v>1</v>
      </c>
      <c r="F21" s="280">
        <f t="shared" si="1"/>
        <v>1</v>
      </c>
      <c r="G21" s="275">
        <f t="shared" si="0"/>
        <v>2</v>
      </c>
    </row>
    <row r="22" spans="1:7" ht="16.5" thickBot="1" x14ac:dyDescent="0.3">
      <c r="A22" s="195" t="s">
        <v>73</v>
      </c>
      <c r="B22" s="484"/>
      <c r="C22" s="491"/>
      <c r="D22" s="39">
        <v>17</v>
      </c>
      <c r="E22" s="39">
        <v>1</v>
      </c>
      <c r="F22" s="281">
        <f t="shared" si="1"/>
        <v>1</v>
      </c>
      <c r="G22" s="12">
        <f t="shared" si="0"/>
        <v>1</v>
      </c>
    </row>
    <row r="23" spans="1:7" ht="15.75" x14ac:dyDescent="0.25">
      <c r="A23" s="264" t="s">
        <v>71</v>
      </c>
      <c r="B23" s="481" t="s">
        <v>13</v>
      </c>
      <c r="C23" s="37" t="s">
        <v>10</v>
      </c>
      <c r="D23" s="102">
        <v>27</v>
      </c>
      <c r="E23" s="40">
        <v>1</v>
      </c>
      <c r="F23" s="282">
        <f t="shared" si="1"/>
        <v>1</v>
      </c>
      <c r="G23" s="292">
        <f t="shared" si="0"/>
        <v>2</v>
      </c>
    </row>
    <row r="24" spans="1:7" ht="16.5" thickBot="1" x14ac:dyDescent="0.3">
      <c r="A24" s="195" t="s">
        <v>195</v>
      </c>
      <c r="B24" s="482"/>
      <c r="C24" s="262" t="s">
        <v>11</v>
      </c>
      <c r="D24" s="39">
        <v>28</v>
      </c>
      <c r="E24" s="35">
        <v>1</v>
      </c>
      <c r="F24" s="278">
        <f t="shared" si="1"/>
        <v>1</v>
      </c>
      <c r="G24" s="275">
        <f t="shared" si="0"/>
        <v>2</v>
      </c>
    </row>
    <row r="25" spans="1:7" ht="15.75" x14ac:dyDescent="0.25">
      <c r="A25" s="263" t="s">
        <v>74</v>
      </c>
      <c r="B25" s="479" t="s">
        <v>9</v>
      </c>
      <c r="C25" s="37" t="s">
        <v>10</v>
      </c>
      <c r="D25" s="102">
        <v>100</v>
      </c>
      <c r="E25" s="102">
        <v>1</v>
      </c>
      <c r="F25" s="103">
        <f t="shared" si="1"/>
        <v>3</v>
      </c>
      <c r="G25" s="293">
        <f>CEILING(D25/20,1)</f>
        <v>5</v>
      </c>
    </row>
    <row r="26" spans="1:7" ht="15.75" x14ac:dyDescent="0.25">
      <c r="A26" s="114" t="s">
        <v>179</v>
      </c>
      <c r="B26" s="483"/>
      <c r="C26" s="261" t="s">
        <v>11</v>
      </c>
      <c r="D26" s="33">
        <v>80</v>
      </c>
      <c r="E26" s="33">
        <v>1</v>
      </c>
      <c r="F26" s="280">
        <f t="shared" si="1"/>
        <v>3</v>
      </c>
      <c r="G26" s="275" t="s">
        <v>202</v>
      </c>
    </row>
    <row r="27" spans="1:7" ht="16.5" thickBot="1" x14ac:dyDescent="0.3">
      <c r="A27" s="43" t="s">
        <v>179</v>
      </c>
      <c r="B27" s="484"/>
      <c r="C27" s="262" t="s">
        <v>12</v>
      </c>
      <c r="D27" s="39">
        <v>86</v>
      </c>
      <c r="E27" s="39">
        <v>1</v>
      </c>
      <c r="F27" s="281">
        <f t="shared" si="1"/>
        <v>3</v>
      </c>
      <c r="G27" s="12" t="s">
        <v>217</v>
      </c>
    </row>
    <row r="28" spans="1:7" ht="15.75" x14ac:dyDescent="0.25">
      <c r="A28" s="263" t="s">
        <v>74</v>
      </c>
      <c r="B28" s="479" t="s">
        <v>13</v>
      </c>
      <c r="C28" s="37" t="s">
        <v>10</v>
      </c>
      <c r="D28" s="102">
        <v>56</v>
      </c>
      <c r="E28" s="40">
        <v>1</v>
      </c>
      <c r="F28" s="282">
        <f t="shared" si="1"/>
        <v>2</v>
      </c>
      <c r="G28" s="292" t="s">
        <v>198</v>
      </c>
    </row>
    <row r="29" spans="1:7" ht="16.5" thickBot="1" x14ac:dyDescent="0.3">
      <c r="A29" s="43" t="s">
        <v>194</v>
      </c>
      <c r="B29" s="480"/>
      <c r="C29" s="262"/>
      <c r="D29" s="39">
        <v>56</v>
      </c>
      <c r="E29" s="35">
        <v>1</v>
      </c>
      <c r="F29" s="278">
        <f t="shared" si="1"/>
        <v>2</v>
      </c>
      <c r="G29" s="275" t="s">
        <v>198</v>
      </c>
    </row>
    <row r="30" spans="1:7" ht="24.75" customHeight="1" x14ac:dyDescent="0.25">
      <c r="A30" s="477" t="s">
        <v>75</v>
      </c>
      <c r="B30" s="479" t="s">
        <v>9</v>
      </c>
      <c r="C30" s="37" t="s">
        <v>10</v>
      </c>
      <c r="D30" s="102">
        <v>0</v>
      </c>
      <c r="E30" s="102">
        <v>0</v>
      </c>
      <c r="F30" s="103">
        <f t="shared" si="1"/>
        <v>0</v>
      </c>
      <c r="G30" s="293">
        <f t="shared" ref="G30:G31" si="2">CEILING(D30/20,1)</f>
        <v>0</v>
      </c>
    </row>
    <row r="31" spans="1:7" ht="16.5" thickBot="1" x14ac:dyDescent="0.3">
      <c r="A31" s="478"/>
      <c r="B31" s="480"/>
      <c r="C31" s="262" t="s">
        <v>11</v>
      </c>
      <c r="D31" s="39">
        <v>8</v>
      </c>
      <c r="E31" s="39">
        <v>1</v>
      </c>
      <c r="F31" s="281">
        <f t="shared" si="1"/>
        <v>1</v>
      </c>
      <c r="G31" s="12">
        <f t="shared" si="2"/>
        <v>1</v>
      </c>
    </row>
    <row r="32" spans="1:7" x14ac:dyDescent="0.25">
      <c r="A32" s="47" t="s">
        <v>76</v>
      </c>
      <c r="B32" s="48"/>
      <c r="C32" s="4"/>
      <c r="D32" s="21"/>
      <c r="E32" s="4"/>
      <c r="F32" s="4"/>
      <c r="G32" s="4"/>
    </row>
    <row r="33" spans="1:7" x14ac:dyDescent="0.25">
      <c r="A33" s="47" t="s">
        <v>77</v>
      </c>
      <c r="B33" s="48"/>
      <c r="C33" s="4"/>
      <c r="D33" s="21"/>
      <c r="E33" s="4"/>
      <c r="F33" s="4"/>
      <c r="G33" s="4"/>
    </row>
    <row r="34" spans="1:7" x14ac:dyDescent="0.25">
      <c r="A34" s="47"/>
      <c r="B34" s="48"/>
      <c r="C34" s="4"/>
      <c r="D34" s="21"/>
      <c r="E34" s="4"/>
      <c r="F34" s="4"/>
      <c r="G34" s="4"/>
    </row>
    <row r="35" spans="1:7" x14ac:dyDescent="0.25">
      <c r="A35" s="476" t="s">
        <v>204</v>
      </c>
      <c r="B35" s="476"/>
      <c r="C35" s="476"/>
      <c r="D35" s="476"/>
      <c r="E35" s="476"/>
      <c r="F35" s="476"/>
      <c r="G35" s="476"/>
    </row>
    <row r="36" spans="1:7" x14ac:dyDescent="0.25">
      <c r="A36" s="476" t="s">
        <v>205</v>
      </c>
      <c r="B36" s="476"/>
      <c r="C36" s="476"/>
      <c r="D36" s="476"/>
      <c r="E36" s="476"/>
      <c r="F36" s="476"/>
      <c r="G36" s="476"/>
    </row>
    <row r="37" spans="1:7" x14ac:dyDescent="0.25">
      <c r="A37" s="476" t="s">
        <v>216</v>
      </c>
      <c r="B37" s="476"/>
      <c r="C37" s="476"/>
      <c r="D37" s="476"/>
      <c r="E37" s="476"/>
      <c r="F37" s="476"/>
      <c r="G37" s="476"/>
    </row>
    <row r="38" spans="1:7" x14ac:dyDescent="0.25">
      <c r="A38" s="47"/>
      <c r="B38" s="48"/>
      <c r="C38" s="4"/>
      <c r="D38" s="21"/>
      <c r="E38" s="4"/>
      <c r="F38" s="4"/>
      <c r="G38" s="4"/>
    </row>
    <row r="39" spans="1:7" x14ac:dyDescent="0.25">
      <c r="A39" s="47"/>
      <c r="B39" s="48"/>
      <c r="C39" s="4"/>
      <c r="D39" s="21"/>
      <c r="E39" s="4"/>
      <c r="F39" s="4"/>
      <c r="G39" s="4"/>
    </row>
    <row r="40" spans="1:7" x14ac:dyDescent="0.25">
      <c r="A40" s="47"/>
      <c r="B40" s="48"/>
      <c r="C40" s="4"/>
      <c r="D40" s="21"/>
      <c r="E40" s="4"/>
      <c r="F40" s="4"/>
      <c r="G40" s="4"/>
    </row>
    <row r="41" spans="1:7" x14ac:dyDescent="0.25">
      <c r="A41" s="47"/>
      <c r="B41" s="48"/>
      <c r="C41" s="4"/>
      <c r="D41" s="21"/>
      <c r="E41" s="4"/>
      <c r="F41" s="4"/>
      <c r="G41" s="4"/>
    </row>
    <row r="42" spans="1:7" x14ac:dyDescent="0.25">
      <c r="A42" s="47"/>
      <c r="B42" s="48"/>
      <c r="C42" s="4"/>
      <c r="D42" s="21"/>
      <c r="E42" s="4"/>
      <c r="F42" s="4"/>
      <c r="G42" s="4"/>
    </row>
    <row r="43" spans="1:7" x14ac:dyDescent="0.25">
      <c r="A43" s="47"/>
      <c r="B43" s="48"/>
      <c r="C43" s="4"/>
      <c r="D43" s="21"/>
      <c r="E43" s="4"/>
      <c r="F43" s="4"/>
      <c r="G43" s="4"/>
    </row>
    <row r="44" spans="1:7" x14ac:dyDescent="0.25">
      <c r="A44" s="47"/>
      <c r="B44" s="48"/>
      <c r="C44" s="4"/>
      <c r="D44" s="21"/>
      <c r="E44" s="4"/>
      <c r="F44" s="4"/>
      <c r="G44" s="4"/>
    </row>
  </sheetData>
  <mergeCells count="25">
    <mergeCell ref="A1:G1"/>
    <mergeCell ref="A2:G2"/>
    <mergeCell ref="A3:G3"/>
    <mergeCell ref="A4:B5"/>
    <mergeCell ref="C4:C5"/>
    <mergeCell ref="D4:D5"/>
    <mergeCell ref="E4:G4"/>
    <mergeCell ref="C20:C22"/>
    <mergeCell ref="A6:B6"/>
    <mergeCell ref="B7:B9"/>
    <mergeCell ref="B10:B13"/>
    <mergeCell ref="C11:C13"/>
    <mergeCell ref="A7:A8"/>
    <mergeCell ref="B23:B24"/>
    <mergeCell ref="B25:B27"/>
    <mergeCell ref="B28:B29"/>
    <mergeCell ref="A14:A17"/>
    <mergeCell ref="B14:B17"/>
    <mergeCell ref="A18:A19"/>
    <mergeCell ref="B18:B22"/>
    <mergeCell ref="A37:G37"/>
    <mergeCell ref="A35:G35"/>
    <mergeCell ref="A36:G36"/>
    <mergeCell ref="A30:A31"/>
    <mergeCell ref="B30:B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7" zoomScaleNormal="100" workbookViewId="0">
      <selection activeCell="H28" sqref="H28"/>
    </sheetView>
  </sheetViews>
  <sheetFormatPr defaultRowHeight="15" x14ac:dyDescent="0.25"/>
  <cols>
    <col min="1" max="1" width="39.140625" style="4" customWidth="1"/>
    <col min="2" max="2" width="4.5703125" style="5" customWidth="1"/>
    <col min="3" max="3" width="5.7109375" style="5" customWidth="1"/>
    <col min="4" max="4" width="10" style="20" customWidth="1"/>
    <col min="5" max="5" width="9" style="19" customWidth="1"/>
    <col min="6" max="6" width="8.140625" style="19" customWidth="1"/>
    <col min="7" max="7" width="8.85546875" style="19" customWidth="1"/>
  </cols>
  <sheetData>
    <row r="1" spans="1:7" ht="15.75" x14ac:dyDescent="0.25">
      <c r="A1" s="395" t="s">
        <v>207</v>
      </c>
      <c r="B1" s="398"/>
      <c r="C1" s="398"/>
      <c r="D1" s="398"/>
      <c r="E1" s="398"/>
      <c r="F1" s="398"/>
      <c r="G1" s="398"/>
    </row>
    <row r="2" spans="1:7" ht="15.75" x14ac:dyDescent="0.25">
      <c r="A2" s="395" t="s">
        <v>152</v>
      </c>
      <c r="B2" s="398"/>
      <c r="C2" s="398"/>
      <c r="D2" s="398"/>
      <c r="E2" s="398"/>
      <c r="F2" s="398"/>
      <c r="G2" s="398"/>
    </row>
    <row r="3" spans="1:7" ht="15.75" x14ac:dyDescent="0.25">
      <c r="A3" s="1"/>
      <c r="B3" s="2"/>
      <c r="C3" s="2"/>
      <c r="D3" s="3"/>
      <c r="E3" s="3"/>
      <c r="F3" s="3"/>
      <c r="G3" s="3"/>
    </row>
    <row r="4" spans="1:7" ht="16.5" thickBot="1" x14ac:dyDescent="0.3">
      <c r="A4" s="499" t="s">
        <v>78</v>
      </c>
      <c r="B4" s="500"/>
      <c r="C4" s="500"/>
      <c r="D4" s="500"/>
      <c r="E4" s="500"/>
      <c r="F4" s="500"/>
      <c r="G4" s="500"/>
    </row>
    <row r="5" spans="1:7" x14ac:dyDescent="0.25">
      <c r="A5" s="501" t="s">
        <v>1</v>
      </c>
      <c r="B5" s="502"/>
      <c r="C5" s="505" t="s">
        <v>2</v>
      </c>
      <c r="D5" s="536" t="s">
        <v>3</v>
      </c>
      <c r="E5" s="538" t="s">
        <v>4</v>
      </c>
      <c r="F5" s="538"/>
      <c r="G5" s="539"/>
    </row>
    <row r="6" spans="1:7" x14ac:dyDescent="0.25">
      <c r="A6" s="503"/>
      <c r="B6" s="504"/>
      <c r="C6" s="506"/>
      <c r="D6" s="537"/>
      <c r="E6" s="23" t="s">
        <v>24</v>
      </c>
      <c r="F6" s="30" t="s">
        <v>6</v>
      </c>
      <c r="G6" s="115" t="s">
        <v>25</v>
      </c>
    </row>
    <row r="7" spans="1:7" ht="15.75" thickBot="1" x14ac:dyDescent="0.3">
      <c r="A7" s="511">
        <v>1</v>
      </c>
      <c r="B7" s="512"/>
      <c r="C7" s="6">
        <v>2</v>
      </c>
      <c r="D7" s="106">
        <v>3</v>
      </c>
      <c r="E7" s="6">
        <v>4</v>
      </c>
      <c r="F7" s="6">
        <v>5</v>
      </c>
      <c r="G7" s="120">
        <v>6</v>
      </c>
    </row>
    <row r="8" spans="1:7" ht="29.25" customHeight="1" x14ac:dyDescent="0.25">
      <c r="A8" s="386" t="s">
        <v>79</v>
      </c>
      <c r="B8" s="479" t="s">
        <v>9</v>
      </c>
      <c r="C8" s="37" t="s">
        <v>10</v>
      </c>
      <c r="D8" s="102">
        <v>15</v>
      </c>
      <c r="E8" s="102">
        <v>1</v>
      </c>
      <c r="F8" s="76">
        <f>CEILING(D8/35,1)</f>
        <v>1</v>
      </c>
      <c r="G8" s="121">
        <f>CEILING(D8/20,1)</f>
        <v>1</v>
      </c>
    </row>
    <row r="9" spans="1:7" ht="15.75" x14ac:dyDescent="0.25">
      <c r="A9" s="224" t="s">
        <v>188</v>
      </c>
      <c r="B9" s="496"/>
      <c r="C9" s="387" t="s">
        <v>11</v>
      </c>
      <c r="D9" s="33">
        <v>22</v>
      </c>
      <c r="E9" s="33">
        <v>1</v>
      </c>
      <c r="F9" s="388">
        <f>CEILING(D9/35,1)</f>
        <v>1</v>
      </c>
      <c r="G9" s="122">
        <f>CEILING(D9/20,1)</f>
        <v>2</v>
      </c>
    </row>
    <row r="10" spans="1:7" ht="15.75" x14ac:dyDescent="0.25">
      <c r="A10" s="224" t="s">
        <v>188</v>
      </c>
      <c r="B10" s="496"/>
      <c r="C10" s="387" t="s">
        <v>12</v>
      </c>
      <c r="D10" s="265">
        <v>34</v>
      </c>
      <c r="E10" s="33">
        <v>1</v>
      </c>
      <c r="F10" s="388">
        <f t="shared" ref="F10:F56" si="0">CEILING(D10/35,1)</f>
        <v>1</v>
      </c>
      <c r="G10" s="122">
        <f t="shared" ref="G10:G56" si="1">CEILING(D10/20,1)</f>
        <v>2</v>
      </c>
    </row>
    <row r="11" spans="1:7" ht="15.75" x14ac:dyDescent="0.25">
      <c r="A11" s="303" t="s">
        <v>149</v>
      </c>
      <c r="B11" s="496"/>
      <c r="C11" s="490" t="s">
        <v>70</v>
      </c>
      <c r="D11" s="267">
        <v>32</v>
      </c>
      <c r="E11" s="267">
        <v>1</v>
      </c>
      <c r="F11" s="228">
        <f t="shared" si="0"/>
        <v>1</v>
      </c>
      <c r="G11" s="257">
        <f t="shared" si="1"/>
        <v>2</v>
      </c>
    </row>
    <row r="12" spans="1:7" ht="15.75" x14ac:dyDescent="0.25">
      <c r="A12" s="114" t="s">
        <v>80</v>
      </c>
      <c r="B12" s="496"/>
      <c r="C12" s="490"/>
      <c r="D12" s="33">
        <v>10</v>
      </c>
      <c r="E12" s="33">
        <v>1</v>
      </c>
      <c r="F12" s="388">
        <f t="shared" si="0"/>
        <v>1</v>
      </c>
      <c r="G12" s="122">
        <f t="shared" si="1"/>
        <v>1</v>
      </c>
    </row>
    <row r="13" spans="1:7" ht="16.5" thickBot="1" x14ac:dyDescent="0.3">
      <c r="A13" s="43" t="s">
        <v>81</v>
      </c>
      <c r="B13" s="480"/>
      <c r="C13" s="491"/>
      <c r="D13" s="39">
        <v>22</v>
      </c>
      <c r="E13" s="39">
        <v>1</v>
      </c>
      <c r="F13" s="389">
        <f t="shared" si="0"/>
        <v>1</v>
      </c>
      <c r="G13" s="123">
        <f t="shared" si="1"/>
        <v>2</v>
      </c>
    </row>
    <row r="14" spans="1:7" ht="25.5" customHeight="1" x14ac:dyDescent="0.25">
      <c r="A14" s="518" t="s">
        <v>218</v>
      </c>
      <c r="B14" s="513"/>
      <c r="C14" s="118" t="s">
        <v>10</v>
      </c>
      <c r="D14" s="102">
        <v>18</v>
      </c>
      <c r="E14" s="102">
        <v>1</v>
      </c>
      <c r="F14" s="76">
        <f t="shared" si="0"/>
        <v>1</v>
      </c>
      <c r="G14" s="121">
        <f t="shared" si="1"/>
        <v>1</v>
      </c>
    </row>
    <row r="15" spans="1:7" ht="15.75" x14ac:dyDescent="0.25">
      <c r="A15" s="519"/>
      <c r="B15" s="514"/>
      <c r="C15" s="49" t="s">
        <v>11</v>
      </c>
      <c r="D15" s="33">
        <v>0</v>
      </c>
      <c r="E15" s="33">
        <v>0</v>
      </c>
      <c r="F15" s="289">
        <f t="shared" si="0"/>
        <v>0</v>
      </c>
      <c r="G15" s="122">
        <f t="shared" si="1"/>
        <v>0</v>
      </c>
    </row>
    <row r="16" spans="1:7" ht="15.75" x14ac:dyDescent="0.25">
      <c r="A16" s="114" t="s">
        <v>82</v>
      </c>
      <c r="B16" s="514"/>
      <c r="C16" s="49" t="s">
        <v>12</v>
      </c>
      <c r="D16" s="33">
        <v>10</v>
      </c>
      <c r="E16" s="33">
        <v>1</v>
      </c>
      <c r="F16" s="289">
        <f t="shared" si="0"/>
        <v>1</v>
      </c>
      <c r="G16" s="122">
        <f t="shared" si="1"/>
        <v>1</v>
      </c>
    </row>
    <row r="17" spans="1:7" ht="16.5" thickBot="1" x14ac:dyDescent="0.3">
      <c r="A17" s="43" t="s">
        <v>82</v>
      </c>
      <c r="B17" s="515"/>
      <c r="C17" s="179" t="s">
        <v>70</v>
      </c>
      <c r="D17" s="39">
        <v>7</v>
      </c>
      <c r="E17" s="39">
        <v>1</v>
      </c>
      <c r="F17" s="290">
        <f t="shared" si="0"/>
        <v>1</v>
      </c>
      <c r="G17" s="123">
        <f t="shared" si="1"/>
        <v>1</v>
      </c>
    </row>
    <row r="18" spans="1:7" ht="25.5" x14ac:dyDescent="0.25">
      <c r="A18" s="117" t="s">
        <v>219</v>
      </c>
      <c r="B18" s="516" t="s">
        <v>13</v>
      </c>
      <c r="C18" s="118" t="s">
        <v>10</v>
      </c>
      <c r="D18" s="320">
        <v>25</v>
      </c>
      <c r="E18" s="40">
        <v>1</v>
      </c>
      <c r="F18" s="291">
        <f t="shared" si="0"/>
        <v>1</v>
      </c>
      <c r="G18" s="321">
        <f t="shared" si="1"/>
        <v>2</v>
      </c>
    </row>
    <row r="19" spans="1:7" ht="16.5" thickBot="1" x14ac:dyDescent="0.3">
      <c r="A19" s="43" t="s">
        <v>83</v>
      </c>
      <c r="B19" s="517"/>
      <c r="C19" s="54" t="s">
        <v>84</v>
      </c>
      <c r="D19" s="322">
        <v>19</v>
      </c>
      <c r="E19" s="35">
        <v>1</v>
      </c>
      <c r="F19" s="283">
        <f t="shared" si="0"/>
        <v>1</v>
      </c>
      <c r="G19" s="172">
        <v>1</v>
      </c>
    </row>
    <row r="20" spans="1:7" ht="15.75" x14ac:dyDescent="0.25">
      <c r="A20" s="540" t="s">
        <v>85</v>
      </c>
      <c r="B20" s="544"/>
      <c r="C20" s="56" t="s">
        <v>10</v>
      </c>
      <c r="D20" s="51">
        <v>2</v>
      </c>
      <c r="E20" s="51">
        <v>1</v>
      </c>
      <c r="F20" s="76">
        <f t="shared" si="0"/>
        <v>1</v>
      </c>
      <c r="G20" s="121">
        <f t="shared" si="1"/>
        <v>1</v>
      </c>
    </row>
    <row r="21" spans="1:7" ht="15.75" x14ac:dyDescent="0.25">
      <c r="A21" s="541"/>
      <c r="B21" s="545"/>
      <c r="C21" s="119" t="s">
        <v>11</v>
      </c>
      <c r="D21" s="53">
        <v>0</v>
      </c>
      <c r="E21" s="53">
        <v>0</v>
      </c>
      <c r="F21" s="289">
        <f t="shared" si="0"/>
        <v>0</v>
      </c>
      <c r="G21" s="122">
        <f t="shared" si="1"/>
        <v>0</v>
      </c>
    </row>
    <row r="22" spans="1:7" ht="16.5" thickBot="1" x14ac:dyDescent="0.3">
      <c r="A22" s="65" t="s">
        <v>86</v>
      </c>
      <c r="B22" s="546"/>
      <c r="C22" s="57" t="s">
        <v>12</v>
      </c>
      <c r="D22" s="55">
        <v>2</v>
      </c>
      <c r="E22" s="55">
        <v>1</v>
      </c>
      <c r="F22" s="290">
        <f t="shared" si="0"/>
        <v>1</v>
      </c>
      <c r="G22" s="123">
        <f t="shared" si="1"/>
        <v>1</v>
      </c>
    </row>
    <row r="23" spans="1:7" ht="15.75" x14ac:dyDescent="0.25">
      <c r="A23" s="117" t="s">
        <v>87</v>
      </c>
      <c r="B23" s="516" t="s">
        <v>13</v>
      </c>
      <c r="C23" s="50" t="s">
        <v>10</v>
      </c>
      <c r="D23" s="59">
        <v>0</v>
      </c>
      <c r="E23" s="60">
        <v>0</v>
      </c>
      <c r="F23" s="291">
        <f t="shared" si="0"/>
        <v>0</v>
      </c>
      <c r="G23" s="321">
        <f t="shared" si="1"/>
        <v>0</v>
      </c>
    </row>
    <row r="24" spans="1:7" ht="16.5" thickBot="1" x14ac:dyDescent="0.3">
      <c r="A24" s="254" t="s">
        <v>86</v>
      </c>
      <c r="B24" s="547"/>
      <c r="C24" s="325" t="s">
        <v>11</v>
      </c>
      <c r="D24" s="323">
        <v>2</v>
      </c>
      <c r="E24" s="324">
        <v>1</v>
      </c>
      <c r="F24" s="283">
        <f t="shared" si="0"/>
        <v>1</v>
      </c>
      <c r="G24" s="172">
        <f t="shared" si="1"/>
        <v>1</v>
      </c>
    </row>
    <row r="25" spans="1:7" ht="15.75" x14ac:dyDescent="0.25">
      <c r="A25" s="386" t="s">
        <v>88</v>
      </c>
      <c r="B25" s="516" t="s">
        <v>9</v>
      </c>
      <c r="C25" s="61" t="s">
        <v>10</v>
      </c>
      <c r="D25" s="72">
        <v>87</v>
      </c>
      <c r="E25" s="72">
        <v>1</v>
      </c>
      <c r="F25" s="76">
        <f t="shared" si="0"/>
        <v>3</v>
      </c>
      <c r="G25" s="121" t="s">
        <v>201</v>
      </c>
    </row>
    <row r="26" spans="1:7" ht="15.75" x14ac:dyDescent="0.25">
      <c r="A26" s="269" t="s">
        <v>149</v>
      </c>
      <c r="B26" s="523"/>
      <c r="C26" s="533" t="s">
        <v>11</v>
      </c>
      <c r="D26" s="304">
        <v>73</v>
      </c>
      <c r="E26" s="304">
        <v>1</v>
      </c>
      <c r="F26" s="228">
        <f t="shared" si="0"/>
        <v>3</v>
      </c>
      <c r="G26" s="375">
        <f>CEILING(D26/20,1)</f>
        <v>4</v>
      </c>
    </row>
    <row r="27" spans="1:7" ht="15.75" x14ac:dyDescent="0.25">
      <c r="A27" s="15" t="s">
        <v>89</v>
      </c>
      <c r="B27" s="523"/>
      <c r="C27" s="534"/>
      <c r="D27" s="53">
        <v>54</v>
      </c>
      <c r="E27" s="53">
        <v>1</v>
      </c>
      <c r="F27" s="388">
        <f t="shared" si="0"/>
        <v>2</v>
      </c>
      <c r="G27" s="122">
        <f t="shared" si="1"/>
        <v>3</v>
      </c>
    </row>
    <row r="28" spans="1:7" ht="15.75" x14ac:dyDescent="0.25">
      <c r="A28" s="15" t="s">
        <v>90</v>
      </c>
      <c r="B28" s="523"/>
      <c r="C28" s="535"/>
      <c r="D28" s="53">
        <v>16</v>
      </c>
      <c r="E28" s="53">
        <v>1</v>
      </c>
      <c r="F28" s="388">
        <f t="shared" si="0"/>
        <v>1</v>
      </c>
      <c r="G28" s="122">
        <f t="shared" si="1"/>
        <v>1</v>
      </c>
    </row>
    <row r="29" spans="1:7" ht="15.75" x14ac:dyDescent="0.25">
      <c r="A29" s="269" t="s">
        <v>28</v>
      </c>
      <c r="B29" s="523"/>
      <c r="C29" s="531" t="s">
        <v>12</v>
      </c>
      <c r="D29" s="305">
        <v>59</v>
      </c>
      <c r="E29" s="305">
        <v>1</v>
      </c>
      <c r="F29" s="228">
        <f t="shared" si="0"/>
        <v>2</v>
      </c>
      <c r="G29" s="257">
        <f t="shared" si="1"/>
        <v>3</v>
      </c>
    </row>
    <row r="30" spans="1:7" ht="15.75" x14ac:dyDescent="0.25">
      <c r="A30" s="114" t="s">
        <v>89</v>
      </c>
      <c r="B30" s="523"/>
      <c r="C30" s="531"/>
      <c r="D30" s="53">
        <v>39</v>
      </c>
      <c r="E30" s="53">
        <v>1</v>
      </c>
      <c r="F30" s="388">
        <f t="shared" si="0"/>
        <v>2</v>
      </c>
      <c r="G30" s="122">
        <f t="shared" si="1"/>
        <v>2</v>
      </c>
    </row>
    <row r="31" spans="1:7" ht="16.5" thickBot="1" x14ac:dyDescent="0.3">
      <c r="A31" s="43" t="s">
        <v>90</v>
      </c>
      <c r="B31" s="517"/>
      <c r="C31" s="532"/>
      <c r="D31" s="55">
        <v>20</v>
      </c>
      <c r="E31" s="55">
        <v>1</v>
      </c>
      <c r="F31" s="389">
        <f t="shared" si="0"/>
        <v>1</v>
      </c>
      <c r="G31" s="123">
        <f t="shared" si="1"/>
        <v>1</v>
      </c>
    </row>
    <row r="32" spans="1:7" ht="15.75" x14ac:dyDescent="0.25">
      <c r="A32" s="390" t="s">
        <v>91</v>
      </c>
      <c r="B32" s="542" t="s">
        <v>9</v>
      </c>
      <c r="C32" s="326" t="s">
        <v>10</v>
      </c>
      <c r="D32" s="60">
        <v>0</v>
      </c>
      <c r="E32" s="60">
        <v>0</v>
      </c>
      <c r="F32" s="291">
        <f t="shared" si="0"/>
        <v>0</v>
      </c>
      <c r="G32" s="321">
        <f t="shared" si="1"/>
        <v>0</v>
      </c>
    </row>
    <row r="33" spans="1:7" ht="15.75" x14ac:dyDescent="0.25">
      <c r="A33" s="15" t="s">
        <v>92</v>
      </c>
      <c r="B33" s="543"/>
      <c r="C33" s="64" t="s">
        <v>11</v>
      </c>
      <c r="D33" s="53">
        <v>10</v>
      </c>
      <c r="E33" s="53">
        <v>1</v>
      </c>
      <c r="F33" s="289">
        <f t="shared" si="0"/>
        <v>1</v>
      </c>
      <c r="G33" s="122">
        <f t="shared" si="1"/>
        <v>1</v>
      </c>
    </row>
    <row r="34" spans="1:7" ht="15.75" x14ac:dyDescent="0.25">
      <c r="A34" s="15" t="s">
        <v>92</v>
      </c>
      <c r="B34" s="543"/>
      <c r="C34" s="64" t="s">
        <v>12</v>
      </c>
      <c r="D34" s="53">
        <v>16</v>
      </c>
      <c r="E34" s="53">
        <v>1</v>
      </c>
      <c r="F34" s="289">
        <f t="shared" si="0"/>
        <v>1</v>
      </c>
      <c r="G34" s="122">
        <f t="shared" si="1"/>
        <v>1</v>
      </c>
    </row>
    <row r="35" spans="1:7" ht="16.5" thickBot="1" x14ac:dyDescent="0.3">
      <c r="A35" s="65" t="s">
        <v>92</v>
      </c>
      <c r="B35" s="521"/>
      <c r="C35" s="288" t="s">
        <v>70</v>
      </c>
      <c r="D35" s="324">
        <v>29</v>
      </c>
      <c r="E35" s="324">
        <v>1</v>
      </c>
      <c r="F35" s="283">
        <f t="shared" si="0"/>
        <v>1</v>
      </c>
      <c r="G35" s="172">
        <f t="shared" si="1"/>
        <v>2</v>
      </c>
    </row>
    <row r="36" spans="1:7" ht="15.75" x14ac:dyDescent="0.25">
      <c r="A36" s="63" t="s">
        <v>93</v>
      </c>
      <c r="B36" s="520" t="s">
        <v>9</v>
      </c>
      <c r="C36" s="61" t="s">
        <v>10</v>
      </c>
      <c r="D36" s="102">
        <v>0</v>
      </c>
      <c r="E36" s="104">
        <v>0</v>
      </c>
      <c r="F36" s="76">
        <f t="shared" si="0"/>
        <v>0</v>
      </c>
      <c r="G36" s="121">
        <f t="shared" si="1"/>
        <v>0</v>
      </c>
    </row>
    <row r="37" spans="1:7" ht="15.75" x14ac:dyDescent="0.25">
      <c r="A37" s="15" t="s">
        <v>94</v>
      </c>
      <c r="B37" s="543"/>
      <c r="C37" s="64" t="s">
        <v>11</v>
      </c>
      <c r="D37" s="33">
        <v>7</v>
      </c>
      <c r="E37" s="33">
        <v>1</v>
      </c>
      <c r="F37" s="289">
        <f t="shared" si="0"/>
        <v>1</v>
      </c>
      <c r="G37" s="122">
        <f t="shared" si="1"/>
        <v>1</v>
      </c>
    </row>
    <row r="38" spans="1:7" ht="15.75" x14ac:dyDescent="0.25">
      <c r="A38" s="15" t="s">
        <v>94</v>
      </c>
      <c r="B38" s="543"/>
      <c r="C38" s="64" t="s">
        <v>12</v>
      </c>
      <c r="D38" s="33">
        <v>8</v>
      </c>
      <c r="E38" s="287">
        <v>1</v>
      </c>
      <c r="F38" s="289">
        <f t="shared" si="0"/>
        <v>1</v>
      </c>
      <c r="G38" s="122">
        <f t="shared" si="1"/>
        <v>1</v>
      </c>
    </row>
    <row r="39" spans="1:7" ht="16.5" thickBot="1" x14ac:dyDescent="0.3">
      <c r="A39" s="65" t="s">
        <v>94</v>
      </c>
      <c r="B39" s="521"/>
      <c r="C39" s="66" t="s">
        <v>70</v>
      </c>
      <c r="D39" s="39">
        <v>8</v>
      </c>
      <c r="E39" s="39">
        <v>1</v>
      </c>
      <c r="F39" s="290">
        <f t="shared" si="0"/>
        <v>1</v>
      </c>
      <c r="G39" s="123">
        <f t="shared" si="1"/>
        <v>1</v>
      </c>
    </row>
    <row r="40" spans="1:7" ht="25.5" x14ac:dyDescent="0.25">
      <c r="A40" s="217" t="s">
        <v>203</v>
      </c>
      <c r="B40" s="516" t="s">
        <v>13</v>
      </c>
      <c r="C40" s="286" t="s">
        <v>10</v>
      </c>
      <c r="D40" s="40">
        <v>15</v>
      </c>
      <c r="E40" s="40">
        <v>1</v>
      </c>
      <c r="F40" s="291">
        <f t="shared" si="0"/>
        <v>1</v>
      </c>
      <c r="G40" s="321">
        <f t="shared" si="1"/>
        <v>1</v>
      </c>
    </row>
    <row r="41" spans="1:7" ht="16.5" customHeight="1" thickBot="1" x14ac:dyDescent="0.3">
      <c r="A41" s="43" t="s">
        <v>172</v>
      </c>
      <c r="B41" s="484"/>
      <c r="C41" s="325" t="s">
        <v>95</v>
      </c>
      <c r="D41" s="35">
        <v>9</v>
      </c>
      <c r="E41" s="35">
        <v>1</v>
      </c>
      <c r="F41" s="283">
        <f t="shared" si="0"/>
        <v>1</v>
      </c>
      <c r="G41" s="172">
        <f t="shared" si="1"/>
        <v>1</v>
      </c>
    </row>
    <row r="42" spans="1:7" ht="15.75" x14ac:dyDescent="0.25">
      <c r="A42" s="36" t="s">
        <v>96</v>
      </c>
      <c r="B42" s="516" t="s">
        <v>9</v>
      </c>
      <c r="C42" s="50" t="s">
        <v>10</v>
      </c>
      <c r="D42" s="51">
        <v>30</v>
      </c>
      <c r="E42" s="51">
        <v>1</v>
      </c>
      <c r="F42" s="76">
        <f t="shared" si="0"/>
        <v>1</v>
      </c>
      <c r="G42" s="121">
        <f t="shared" si="1"/>
        <v>2</v>
      </c>
    </row>
    <row r="43" spans="1:7" ht="15.75" x14ac:dyDescent="0.25">
      <c r="A43" s="306" t="s">
        <v>149</v>
      </c>
      <c r="B43" s="522"/>
      <c r="C43" s="524" t="s">
        <v>11</v>
      </c>
      <c r="D43" s="305">
        <v>22</v>
      </c>
      <c r="E43" s="305">
        <v>1</v>
      </c>
      <c r="F43" s="228">
        <f t="shared" si="0"/>
        <v>1</v>
      </c>
      <c r="G43" s="257">
        <f t="shared" si="1"/>
        <v>2</v>
      </c>
    </row>
    <row r="44" spans="1:7" ht="15.75" x14ac:dyDescent="0.25">
      <c r="A44" s="15" t="s">
        <v>151</v>
      </c>
      <c r="B44" s="523"/>
      <c r="C44" s="525"/>
      <c r="D44" s="53">
        <v>17</v>
      </c>
      <c r="E44" s="60">
        <v>1</v>
      </c>
      <c r="F44" s="289">
        <f t="shared" si="0"/>
        <v>1</v>
      </c>
      <c r="G44" s="122">
        <f t="shared" si="1"/>
        <v>1</v>
      </c>
    </row>
    <row r="45" spans="1:7" ht="15.75" x14ac:dyDescent="0.25">
      <c r="A45" s="15" t="s">
        <v>150</v>
      </c>
      <c r="B45" s="523"/>
      <c r="C45" s="526"/>
      <c r="D45" s="53">
        <v>5</v>
      </c>
      <c r="E45" s="60">
        <v>1</v>
      </c>
      <c r="F45" s="289">
        <f t="shared" si="0"/>
        <v>1</v>
      </c>
      <c r="G45" s="122">
        <f t="shared" si="1"/>
        <v>1</v>
      </c>
    </row>
    <row r="46" spans="1:7" ht="15.75" x14ac:dyDescent="0.25">
      <c r="A46" s="307" t="s">
        <v>28</v>
      </c>
      <c r="B46" s="523"/>
      <c r="C46" s="524" t="s">
        <v>12</v>
      </c>
      <c r="D46" s="304">
        <v>18</v>
      </c>
      <c r="E46" s="304">
        <v>1</v>
      </c>
      <c r="F46" s="228">
        <f t="shared" si="0"/>
        <v>1</v>
      </c>
      <c r="G46" s="375">
        <f t="shared" si="1"/>
        <v>1</v>
      </c>
    </row>
    <row r="47" spans="1:7" ht="15.75" x14ac:dyDescent="0.25">
      <c r="A47" s="15" t="s">
        <v>97</v>
      </c>
      <c r="B47" s="523"/>
      <c r="C47" s="525"/>
      <c r="D47" s="53">
        <v>10</v>
      </c>
      <c r="E47" s="53">
        <v>1</v>
      </c>
      <c r="F47" s="289">
        <f t="shared" si="0"/>
        <v>1</v>
      </c>
      <c r="G47" s="122">
        <f t="shared" si="1"/>
        <v>1</v>
      </c>
    </row>
    <row r="48" spans="1:7" ht="16.5" thickBot="1" x14ac:dyDescent="0.3">
      <c r="A48" s="65" t="s">
        <v>98</v>
      </c>
      <c r="B48" s="517"/>
      <c r="C48" s="527"/>
      <c r="D48" s="55">
        <v>8</v>
      </c>
      <c r="E48" s="55">
        <v>1</v>
      </c>
      <c r="F48" s="290">
        <f t="shared" si="0"/>
        <v>1</v>
      </c>
      <c r="G48" s="123">
        <f t="shared" si="1"/>
        <v>1</v>
      </c>
    </row>
    <row r="49" spans="1:7" ht="15.75" x14ac:dyDescent="0.25">
      <c r="A49" s="63" t="s">
        <v>99</v>
      </c>
      <c r="B49" s="520" t="s">
        <v>13</v>
      </c>
      <c r="C49" s="326" t="s">
        <v>10</v>
      </c>
      <c r="D49" s="60">
        <v>0</v>
      </c>
      <c r="E49" s="327">
        <v>0</v>
      </c>
      <c r="F49" s="291">
        <f t="shared" si="0"/>
        <v>0</v>
      </c>
      <c r="G49" s="321">
        <f t="shared" si="1"/>
        <v>0</v>
      </c>
    </row>
    <row r="50" spans="1:7" ht="16.5" thickBot="1" x14ac:dyDescent="0.3">
      <c r="A50" s="65" t="s">
        <v>100</v>
      </c>
      <c r="B50" s="521"/>
      <c r="C50" s="62" t="s">
        <v>11</v>
      </c>
      <c r="D50" s="324">
        <v>21</v>
      </c>
      <c r="E50" s="324">
        <v>1</v>
      </c>
      <c r="F50" s="283">
        <f t="shared" si="0"/>
        <v>1</v>
      </c>
      <c r="G50" s="172">
        <f t="shared" si="1"/>
        <v>2</v>
      </c>
    </row>
    <row r="51" spans="1:7" ht="15.75" x14ac:dyDescent="0.25">
      <c r="A51" s="223" t="s">
        <v>101</v>
      </c>
      <c r="B51" s="528" t="s">
        <v>9</v>
      </c>
      <c r="C51" s="50" t="s">
        <v>10</v>
      </c>
      <c r="D51" s="328">
        <v>25</v>
      </c>
      <c r="E51" s="51">
        <v>1</v>
      </c>
      <c r="F51" s="76">
        <f t="shared" si="0"/>
        <v>1</v>
      </c>
      <c r="G51" s="121">
        <f t="shared" si="1"/>
        <v>2</v>
      </c>
    </row>
    <row r="52" spans="1:7" ht="15.75" x14ac:dyDescent="0.25">
      <c r="A52" s="67" t="s">
        <v>102</v>
      </c>
      <c r="B52" s="529"/>
      <c r="C52" s="52" t="s">
        <v>11</v>
      </c>
      <c r="D52" s="329">
        <v>29</v>
      </c>
      <c r="E52" s="53">
        <v>1</v>
      </c>
      <c r="F52" s="289">
        <f t="shared" si="0"/>
        <v>1</v>
      </c>
      <c r="G52" s="122">
        <f t="shared" si="1"/>
        <v>2</v>
      </c>
    </row>
    <row r="53" spans="1:7" ht="15.75" x14ac:dyDescent="0.25">
      <c r="A53" s="67" t="s">
        <v>102</v>
      </c>
      <c r="B53" s="529"/>
      <c r="C53" s="58" t="s">
        <v>12</v>
      </c>
      <c r="D53" s="329">
        <v>24</v>
      </c>
      <c r="E53" s="60">
        <v>1</v>
      </c>
      <c r="F53" s="289">
        <f t="shared" si="0"/>
        <v>1</v>
      </c>
      <c r="G53" s="122">
        <f t="shared" si="1"/>
        <v>2</v>
      </c>
    </row>
    <row r="54" spans="1:7" ht="16.5" thickBot="1" x14ac:dyDescent="0.3">
      <c r="A54" s="68" t="s">
        <v>102</v>
      </c>
      <c r="B54" s="530"/>
      <c r="C54" s="69" t="s">
        <v>70</v>
      </c>
      <c r="D54" s="330">
        <v>19</v>
      </c>
      <c r="E54" s="70">
        <v>1</v>
      </c>
      <c r="F54" s="290">
        <f t="shared" si="0"/>
        <v>1</v>
      </c>
      <c r="G54" s="123">
        <f t="shared" si="1"/>
        <v>1</v>
      </c>
    </row>
    <row r="55" spans="1:7" ht="15.75" x14ac:dyDescent="0.25">
      <c r="A55" s="110" t="s">
        <v>103</v>
      </c>
      <c r="B55" s="520" t="s">
        <v>13</v>
      </c>
      <c r="C55" s="71" t="s">
        <v>10</v>
      </c>
      <c r="D55" s="328">
        <v>25</v>
      </c>
      <c r="E55" s="51">
        <v>1</v>
      </c>
      <c r="F55" s="76">
        <f t="shared" si="0"/>
        <v>1</v>
      </c>
      <c r="G55" s="121">
        <f t="shared" si="1"/>
        <v>2</v>
      </c>
    </row>
    <row r="56" spans="1:7" ht="16.5" thickBot="1" x14ac:dyDescent="0.3">
      <c r="A56" s="111" t="s">
        <v>104</v>
      </c>
      <c r="B56" s="521"/>
      <c r="C56" s="112" t="s">
        <v>95</v>
      </c>
      <c r="D56" s="113">
        <v>14</v>
      </c>
      <c r="E56" s="39">
        <v>1</v>
      </c>
      <c r="F56" s="290">
        <f t="shared" si="0"/>
        <v>1</v>
      </c>
      <c r="G56" s="123">
        <f t="shared" si="1"/>
        <v>1</v>
      </c>
    </row>
    <row r="57" spans="1:7" x14ac:dyDescent="0.25">
      <c r="A57" s="47" t="s">
        <v>76</v>
      </c>
      <c r="E57"/>
      <c r="F57"/>
      <c r="G57"/>
    </row>
    <row r="58" spans="1:7" x14ac:dyDescent="0.25">
      <c r="A58" s="47" t="s">
        <v>77</v>
      </c>
    </row>
    <row r="59" spans="1:7" x14ac:dyDescent="0.25">
      <c r="A59" s="47"/>
    </row>
    <row r="60" spans="1:7" x14ac:dyDescent="0.25">
      <c r="A60" s="510" t="s">
        <v>220</v>
      </c>
      <c r="B60" s="510"/>
      <c r="C60" s="510"/>
      <c r="D60" s="510"/>
      <c r="E60" s="510"/>
      <c r="F60" s="510"/>
      <c r="G60" s="510"/>
    </row>
  </sheetData>
  <mergeCells count="29">
    <mergeCell ref="A20:A21"/>
    <mergeCell ref="B32:B35"/>
    <mergeCell ref="B36:B39"/>
    <mergeCell ref="B20:B22"/>
    <mergeCell ref="B23:B24"/>
    <mergeCell ref="B25:B31"/>
    <mergeCell ref="A1:G1"/>
    <mergeCell ref="A2:G2"/>
    <mergeCell ref="A4:G4"/>
    <mergeCell ref="A5:B6"/>
    <mergeCell ref="C5:C6"/>
    <mergeCell ref="D5:D6"/>
    <mergeCell ref="E5:G5"/>
    <mergeCell ref="A60:G60"/>
    <mergeCell ref="A7:B7"/>
    <mergeCell ref="B8:B13"/>
    <mergeCell ref="B14:B17"/>
    <mergeCell ref="B18:B19"/>
    <mergeCell ref="C11:C13"/>
    <mergeCell ref="A14:A15"/>
    <mergeCell ref="B55:B56"/>
    <mergeCell ref="B40:B41"/>
    <mergeCell ref="B42:B48"/>
    <mergeCell ref="C43:C45"/>
    <mergeCell ref="C46:C48"/>
    <mergeCell ref="B49:B50"/>
    <mergeCell ref="B51:B54"/>
    <mergeCell ref="C29:C31"/>
    <mergeCell ref="C26:C2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E28" sqref="E28"/>
    </sheetView>
  </sheetViews>
  <sheetFormatPr defaultRowHeight="15" x14ac:dyDescent="0.25"/>
  <cols>
    <col min="1" max="1" width="37.42578125" style="4" customWidth="1"/>
    <col min="2" max="2" width="4.28515625" style="5" customWidth="1"/>
    <col min="3" max="3" width="5.85546875" style="5" customWidth="1"/>
    <col min="4" max="4" width="10.5703125" style="20" customWidth="1"/>
    <col min="5" max="5" width="7.140625" customWidth="1"/>
    <col min="6" max="6" width="11.28515625" customWidth="1"/>
    <col min="7" max="7" width="8.7109375" customWidth="1"/>
  </cols>
  <sheetData>
    <row r="1" spans="1:7" ht="15.75" x14ac:dyDescent="0.25">
      <c r="A1" s="395" t="s">
        <v>207</v>
      </c>
      <c r="B1" s="398"/>
      <c r="C1" s="398"/>
      <c r="D1" s="398"/>
      <c r="E1" s="398"/>
      <c r="F1" s="398"/>
      <c r="G1" s="398"/>
    </row>
    <row r="2" spans="1:7" ht="15.75" x14ac:dyDescent="0.25">
      <c r="A2" s="395" t="s">
        <v>152</v>
      </c>
      <c r="B2" s="398"/>
      <c r="C2" s="398"/>
      <c r="D2" s="398"/>
      <c r="E2" s="398"/>
      <c r="F2" s="398"/>
      <c r="G2" s="398"/>
    </row>
    <row r="3" spans="1:7" ht="16.5" thickBot="1" x14ac:dyDescent="0.3">
      <c r="A3" s="499" t="s">
        <v>105</v>
      </c>
      <c r="B3" s="500"/>
      <c r="C3" s="500"/>
      <c r="D3" s="500"/>
      <c r="E3" s="500"/>
      <c r="F3" s="500"/>
      <c r="G3" s="500"/>
    </row>
    <row r="4" spans="1:7" x14ac:dyDescent="0.25">
      <c r="A4" s="501" t="s">
        <v>1</v>
      </c>
      <c r="B4" s="502"/>
      <c r="C4" s="505" t="s">
        <v>2</v>
      </c>
      <c r="D4" s="536" t="s">
        <v>3</v>
      </c>
      <c r="E4" s="538" t="s">
        <v>4</v>
      </c>
      <c r="F4" s="538"/>
      <c r="G4" s="539"/>
    </row>
    <row r="5" spans="1:7" x14ac:dyDescent="0.25">
      <c r="A5" s="503"/>
      <c r="B5" s="504"/>
      <c r="C5" s="506"/>
      <c r="D5" s="537"/>
      <c r="E5" s="23" t="s">
        <v>24</v>
      </c>
      <c r="F5" s="30" t="s">
        <v>6</v>
      </c>
      <c r="G5" s="115" t="s">
        <v>25</v>
      </c>
    </row>
    <row r="6" spans="1:7" x14ac:dyDescent="0.25">
      <c r="A6" s="548">
        <v>1</v>
      </c>
      <c r="B6" s="549"/>
      <c r="C6" s="99">
        <v>2</v>
      </c>
      <c r="D6" s="100">
        <v>3</v>
      </c>
      <c r="E6" s="99">
        <v>4</v>
      </c>
      <c r="F6" s="99">
        <v>5</v>
      </c>
      <c r="G6" s="116">
        <v>6</v>
      </c>
    </row>
    <row r="7" spans="1:7" ht="15.75" x14ac:dyDescent="0.25">
      <c r="A7" s="550" t="s">
        <v>106</v>
      </c>
      <c r="B7" s="547" t="s">
        <v>9</v>
      </c>
      <c r="C7" s="31" t="s">
        <v>10</v>
      </c>
      <c r="D7" s="32">
        <v>16</v>
      </c>
      <c r="E7" s="33">
        <v>1</v>
      </c>
      <c r="F7" s="33">
        <f t="shared" ref="F7:F23" si="0">CEILING(D7/33,1)</f>
        <v>1</v>
      </c>
      <c r="G7" s="172">
        <f t="shared" ref="G7:G23" si="1">CEILING(D7/12,1)</f>
        <v>2</v>
      </c>
    </row>
    <row r="8" spans="1:7" ht="15.75" x14ac:dyDescent="0.25">
      <c r="A8" s="551"/>
      <c r="B8" s="552"/>
      <c r="C8" s="31" t="s">
        <v>11</v>
      </c>
      <c r="D8" s="41">
        <v>6</v>
      </c>
      <c r="E8" s="33">
        <v>1</v>
      </c>
      <c r="F8" s="33">
        <f t="shared" si="0"/>
        <v>1</v>
      </c>
      <c r="G8" s="172">
        <f t="shared" si="1"/>
        <v>1</v>
      </c>
    </row>
    <row r="9" spans="1:7" ht="16.5" thickBot="1" x14ac:dyDescent="0.3">
      <c r="A9" s="551"/>
      <c r="B9" s="552"/>
      <c r="C9" s="34" t="s">
        <v>12</v>
      </c>
      <c r="D9" s="109">
        <v>4</v>
      </c>
      <c r="E9" s="35">
        <v>1</v>
      </c>
      <c r="F9" s="35">
        <f t="shared" si="0"/>
        <v>1</v>
      </c>
      <c r="G9" s="172">
        <f t="shared" si="1"/>
        <v>1</v>
      </c>
    </row>
    <row r="10" spans="1:7" ht="15.75" x14ac:dyDescent="0.25">
      <c r="A10" s="75" t="s">
        <v>106</v>
      </c>
      <c r="B10" s="516" t="s">
        <v>13</v>
      </c>
      <c r="C10" s="37" t="s">
        <v>10</v>
      </c>
      <c r="D10" s="102">
        <v>12</v>
      </c>
      <c r="E10" s="102">
        <v>1</v>
      </c>
      <c r="F10" s="102">
        <v>1</v>
      </c>
      <c r="G10" s="121">
        <f t="shared" si="1"/>
        <v>1</v>
      </c>
    </row>
    <row r="11" spans="1:7" ht="15.75" x14ac:dyDescent="0.25">
      <c r="A11" s="308" t="s">
        <v>28</v>
      </c>
      <c r="B11" s="522"/>
      <c r="C11" s="556" t="s">
        <v>11</v>
      </c>
      <c r="D11" s="309">
        <v>17</v>
      </c>
      <c r="E11" s="267">
        <v>1</v>
      </c>
      <c r="F11" s="267">
        <f t="shared" si="0"/>
        <v>1</v>
      </c>
      <c r="G11" s="310">
        <f t="shared" si="1"/>
        <v>2</v>
      </c>
    </row>
    <row r="12" spans="1:7" ht="15.75" x14ac:dyDescent="0.25">
      <c r="A12" s="78" t="s">
        <v>107</v>
      </c>
      <c r="B12" s="523"/>
      <c r="C12" s="557"/>
      <c r="D12" s="40">
        <v>7</v>
      </c>
      <c r="E12" s="33">
        <v>1</v>
      </c>
      <c r="F12" s="33">
        <f t="shared" si="0"/>
        <v>1</v>
      </c>
      <c r="G12" s="172">
        <f t="shared" si="1"/>
        <v>1</v>
      </c>
    </row>
    <row r="13" spans="1:7" ht="16.5" thickBot="1" x14ac:dyDescent="0.3">
      <c r="A13" s="79" t="s">
        <v>108</v>
      </c>
      <c r="B13" s="484"/>
      <c r="C13" s="558"/>
      <c r="D13" s="80">
        <v>10</v>
      </c>
      <c r="E13" s="39">
        <v>1</v>
      </c>
      <c r="F13" s="39">
        <f t="shared" si="0"/>
        <v>1</v>
      </c>
      <c r="G13" s="123">
        <f t="shared" si="1"/>
        <v>1</v>
      </c>
    </row>
    <row r="14" spans="1:7" ht="15.75" x14ac:dyDescent="0.25">
      <c r="A14" s="553" t="s">
        <v>109</v>
      </c>
      <c r="B14" s="555" t="s">
        <v>9</v>
      </c>
      <c r="C14" s="42" t="s">
        <v>10</v>
      </c>
      <c r="D14" s="41">
        <v>16</v>
      </c>
      <c r="E14" s="40">
        <v>1</v>
      </c>
      <c r="F14" s="40">
        <v>1</v>
      </c>
      <c r="G14" s="121">
        <f t="shared" si="1"/>
        <v>2</v>
      </c>
    </row>
    <row r="15" spans="1:7" ht="15.75" x14ac:dyDescent="0.25">
      <c r="A15" s="554"/>
      <c r="B15" s="552"/>
      <c r="C15" s="31" t="s">
        <v>11</v>
      </c>
      <c r="D15" s="41">
        <v>8</v>
      </c>
      <c r="E15" s="33">
        <v>1</v>
      </c>
      <c r="F15" s="33">
        <f t="shared" si="0"/>
        <v>1</v>
      </c>
      <c r="G15" s="122">
        <f t="shared" si="1"/>
        <v>1</v>
      </c>
    </row>
    <row r="16" spans="1:7" ht="16.5" thickBot="1" x14ac:dyDescent="0.3">
      <c r="A16" s="554"/>
      <c r="B16" s="552"/>
      <c r="C16" s="34" t="s">
        <v>12</v>
      </c>
      <c r="D16" s="109">
        <v>10</v>
      </c>
      <c r="E16" s="35">
        <v>1</v>
      </c>
      <c r="F16" s="35">
        <f t="shared" si="0"/>
        <v>1</v>
      </c>
      <c r="G16" s="123">
        <f t="shared" si="1"/>
        <v>1</v>
      </c>
    </row>
    <row r="17" spans="1:7" ht="15.75" x14ac:dyDescent="0.25">
      <c r="A17" s="559" t="s">
        <v>109</v>
      </c>
      <c r="B17" s="562" t="s">
        <v>13</v>
      </c>
      <c r="C17" s="37" t="s">
        <v>10</v>
      </c>
      <c r="D17" s="102">
        <v>12</v>
      </c>
      <c r="E17" s="102">
        <v>1</v>
      </c>
      <c r="F17" s="102">
        <v>1</v>
      </c>
      <c r="G17" s="172">
        <f t="shared" si="1"/>
        <v>1</v>
      </c>
    </row>
    <row r="18" spans="1:7" ht="16.5" thickBot="1" x14ac:dyDescent="0.3">
      <c r="A18" s="560"/>
      <c r="B18" s="563"/>
      <c r="C18" s="44" t="s">
        <v>11</v>
      </c>
      <c r="D18" s="80">
        <v>7</v>
      </c>
      <c r="E18" s="39">
        <v>1</v>
      </c>
      <c r="F18" s="39">
        <f t="shared" si="0"/>
        <v>1</v>
      </c>
      <c r="G18" s="123">
        <f t="shared" si="1"/>
        <v>1</v>
      </c>
    </row>
    <row r="19" spans="1:7" ht="15.75" x14ac:dyDescent="0.25">
      <c r="A19" s="223" t="s">
        <v>110</v>
      </c>
      <c r="B19" s="522" t="s">
        <v>9</v>
      </c>
      <c r="C19" s="42" t="s">
        <v>10</v>
      </c>
      <c r="D19" s="40">
        <v>8</v>
      </c>
      <c r="E19" s="40">
        <v>1</v>
      </c>
      <c r="F19" s="40">
        <v>1</v>
      </c>
      <c r="G19" s="122">
        <f t="shared" si="1"/>
        <v>1</v>
      </c>
    </row>
    <row r="20" spans="1:7" ht="15.75" x14ac:dyDescent="0.25">
      <c r="A20" s="277" t="s">
        <v>187</v>
      </c>
      <c r="B20" s="483"/>
      <c r="C20" s="31" t="s">
        <v>11</v>
      </c>
      <c r="D20" s="40">
        <v>5</v>
      </c>
      <c r="E20" s="33">
        <v>1</v>
      </c>
      <c r="F20" s="33">
        <f t="shared" si="0"/>
        <v>1</v>
      </c>
      <c r="G20" s="180">
        <f t="shared" si="1"/>
        <v>1</v>
      </c>
    </row>
    <row r="21" spans="1:7" ht="16.5" thickBot="1" x14ac:dyDescent="0.3">
      <c r="A21" s="195" t="s">
        <v>187</v>
      </c>
      <c r="B21" s="564"/>
      <c r="C21" s="46" t="s">
        <v>12</v>
      </c>
      <c r="D21" s="45">
        <v>2</v>
      </c>
      <c r="E21" s="35">
        <v>1</v>
      </c>
      <c r="F21" s="35">
        <f t="shared" si="0"/>
        <v>1</v>
      </c>
      <c r="G21" s="123">
        <f t="shared" si="1"/>
        <v>1</v>
      </c>
    </row>
    <row r="22" spans="1:7" ht="15.75" x14ac:dyDescent="0.25">
      <c r="A22" s="488" t="s">
        <v>111</v>
      </c>
      <c r="B22" s="427" t="s">
        <v>9</v>
      </c>
      <c r="C22" s="37" t="s">
        <v>10</v>
      </c>
      <c r="D22" s="102">
        <v>0</v>
      </c>
      <c r="E22" s="102">
        <v>1</v>
      </c>
      <c r="F22" s="102">
        <v>1</v>
      </c>
      <c r="G22" s="122">
        <f t="shared" si="1"/>
        <v>0</v>
      </c>
    </row>
    <row r="23" spans="1:7" ht="16.5" thickBot="1" x14ac:dyDescent="0.3">
      <c r="A23" s="561"/>
      <c r="B23" s="429"/>
      <c r="C23" s="44" t="s">
        <v>11</v>
      </c>
      <c r="D23" s="39">
        <v>4</v>
      </c>
      <c r="E23" s="39">
        <v>1</v>
      </c>
      <c r="F23" s="39">
        <f t="shared" si="0"/>
        <v>1</v>
      </c>
      <c r="G23" s="359">
        <f t="shared" si="1"/>
        <v>1</v>
      </c>
    </row>
    <row r="24" spans="1:7" x14ac:dyDescent="0.25">
      <c r="A24" s="47"/>
      <c r="B24" s="82"/>
      <c r="C24" s="4"/>
      <c r="D24" s="21"/>
      <c r="E24" s="4"/>
      <c r="F24" s="4"/>
      <c r="G24" s="4"/>
    </row>
    <row r="25" spans="1:7" x14ac:dyDescent="0.25">
      <c r="A25" s="47" t="s">
        <v>76</v>
      </c>
      <c r="B25" s="82"/>
      <c r="C25" s="4"/>
      <c r="D25" s="21"/>
      <c r="E25" s="4"/>
      <c r="F25" s="4"/>
      <c r="G25" s="4"/>
    </row>
    <row r="26" spans="1:7" x14ac:dyDescent="0.25">
      <c r="A26" s="47" t="s">
        <v>77</v>
      </c>
      <c r="B26" s="82"/>
      <c r="C26" s="4"/>
      <c r="D26" s="21"/>
      <c r="E26" s="4"/>
      <c r="F26" s="4"/>
      <c r="G26" s="4"/>
    </row>
    <row r="27" spans="1:7" x14ac:dyDescent="0.25">
      <c r="A27" s="47"/>
      <c r="B27" s="82"/>
      <c r="C27" s="4"/>
      <c r="D27" s="21"/>
      <c r="E27" s="4"/>
      <c r="F27" s="4"/>
      <c r="G27" s="4"/>
    </row>
    <row r="28" spans="1:7" x14ac:dyDescent="0.25">
      <c r="A28" s="47"/>
      <c r="B28" s="82"/>
      <c r="C28" s="4"/>
      <c r="D28" s="21"/>
      <c r="E28" s="4"/>
      <c r="F28" s="4"/>
      <c r="G28" s="4"/>
    </row>
    <row r="29" spans="1:7" x14ac:dyDescent="0.25">
      <c r="A29" s="47"/>
      <c r="B29" s="82"/>
      <c r="C29" s="4"/>
      <c r="D29" s="21"/>
      <c r="E29" s="4"/>
      <c r="F29" s="4"/>
      <c r="G29" s="4"/>
    </row>
    <row r="30" spans="1:7" x14ac:dyDescent="0.25">
      <c r="A30" s="47"/>
      <c r="B30" s="82"/>
      <c r="C30" s="4"/>
      <c r="D30" s="21"/>
      <c r="E30" s="4"/>
      <c r="F30" s="4"/>
      <c r="G30" s="4"/>
    </row>
    <row r="31" spans="1:7" x14ac:dyDescent="0.25">
      <c r="A31" s="47"/>
      <c r="B31" s="82"/>
      <c r="C31" s="4"/>
      <c r="D31" s="21"/>
      <c r="E31" s="4"/>
      <c r="F31" s="4"/>
      <c r="G31" s="4"/>
    </row>
    <row r="32" spans="1:7" x14ac:dyDescent="0.25">
      <c r="A32" s="47"/>
      <c r="B32" s="82"/>
      <c r="C32" s="4"/>
      <c r="D32" s="21"/>
      <c r="E32" s="4"/>
      <c r="F32" s="4"/>
      <c r="G32" s="4"/>
    </row>
    <row r="33" spans="1:7" x14ac:dyDescent="0.25">
      <c r="A33" s="47"/>
      <c r="B33" s="82"/>
      <c r="C33" s="4"/>
      <c r="D33" s="21"/>
      <c r="E33" s="4"/>
      <c r="F33" s="4"/>
      <c r="G33" s="4"/>
    </row>
    <row r="34" spans="1:7" x14ac:dyDescent="0.25">
      <c r="A34" s="47"/>
      <c r="B34" s="82"/>
      <c r="C34" s="4"/>
      <c r="D34" s="21"/>
      <c r="E34" s="4"/>
      <c r="F34" s="4"/>
      <c r="G34" s="4"/>
    </row>
    <row r="35" spans="1:7" x14ac:dyDescent="0.25">
      <c r="A35" s="47"/>
      <c r="B35" s="82"/>
      <c r="C35" s="4"/>
      <c r="D35" s="21"/>
      <c r="E35" s="4"/>
      <c r="F35" s="4"/>
      <c r="G35" s="4"/>
    </row>
    <row r="36" spans="1:7" x14ac:dyDescent="0.25">
      <c r="A36" s="47"/>
      <c r="B36" s="82"/>
      <c r="C36" s="4"/>
      <c r="D36" s="21"/>
      <c r="E36" s="4"/>
      <c r="F36" s="4"/>
      <c r="G36" s="4"/>
    </row>
    <row r="37" spans="1:7" x14ac:dyDescent="0.25">
      <c r="A37" s="47"/>
      <c r="B37" s="82"/>
      <c r="C37" s="4"/>
      <c r="D37" s="21"/>
      <c r="E37" s="4"/>
      <c r="F37" s="4"/>
      <c r="G37" s="4"/>
    </row>
    <row r="38" spans="1:7" x14ac:dyDescent="0.25">
      <c r="A38" s="47"/>
      <c r="B38" s="82"/>
      <c r="C38" s="4"/>
      <c r="D38" s="21"/>
      <c r="E38" s="4"/>
      <c r="F38" s="4"/>
      <c r="G38" s="4"/>
    </row>
    <row r="39" spans="1:7" x14ac:dyDescent="0.25">
      <c r="A39" s="47"/>
      <c r="B39" s="82"/>
      <c r="C39" s="4"/>
      <c r="D39" s="21"/>
      <c r="E39" s="4"/>
      <c r="F39" s="4"/>
      <c r="G39" s="4"/>
    </row>
    <row r="40" spans="1:7" x14ac:dyDescent="0.25">
      <c r="A40" s="47"/>
      <c r="B40" s="82"/>
      <c r="C40" s="4"/>
      <c r="D40" s="21"/>
      <c r="E40" s="4"/>
      <c r="F40" s="4"/>
      <c r="G40" s="4"/>
    </row>
    <row r="41" spans="1:7" x14ac:dyDescent="0.25">
      <c r="A41" s="47"/>
      <c r="B41" s="82"/>
      <c r="C41" s="4"/>
      <c r="D41" s="21"/>
      <c r="E41" s="4"/>
      <c r="F41" s="4"/>
      <c r="G41" s="4"/>
    </row>
    <row r="42" spans="1:7" x14ac:dyDescent="0.25">
      <c r="A42" s="47"/>
      <c r="B42" s="82"/>
      <c r="C42" s="4"/>
      <c r="D42" s="21"/>
      <c r="E42" s="4"/>
      <c r="F42" s="4"/>
      <c r="G42" s="4"/>
    </row>
    <row r="43" spans="1:7" x14ac:dyDescent="0.25">
      <c r="A43" s="47"/>
      <c r="B43" s="82"/>
      <c r="C43" s="4"/>
      <c r="D43" s="21"/>
      <c r="E43" s="4"/>
      <c r="F43" s="4"/>
      <c r="G43" s="4"/>
    </row>
    <row r="44" spans="1:7" x14ac:dyDescent="0.25">
      <c r="A44" s="47"/>
      <c r="B44" s="82"/>
      <c r="C44" s="4"/>
      <c r="D44" s="21"/>
      <c r="E44" s="4"/>
      <c r="F44" s="4"/>
      <c r="G44" s="4"/>
    </row>
    <row r="45" spans="1:7" x14ac:dyDescent="0.25">
      <c r="A45" s="47"/>
      <c r="B45" s="82"/>
      <c r="C45" s="4"/>
      <c r="D45" s="21"/>
      <c r="E45" s="4"/>
      <c r="F45" s="4"/>
      <c r="G45" s="4"/>
    </row>
    <row r="46" spans="1:7" x14ac:dyDescent="0.25">
      <c r="A46" s="47"/>
      <c r="B46" s="82"/>
      <c r="C46" s="4"/>
      <c r="D46" s="21"/>
      <c r="E46" s="4"/>
      <c r="F46" s="4"/>
      <c r="G46" s="4"/>
    </row>
    <row r="47" spans="1:7" x14ac:dyDescent="0.25">
      <c r="A47" s="47"/>
      <c r="B47" s="82"/>
      <c r="C47" s="4"/>
      <c r="D47" s="21"/>
      <c r="E47" s="4"/>
      <c r="F47" s="4"/>
      <c r="G47" s="4"/>
    </row>
    <row r="48" spans="1:7" x14ac:dyDescent="0.25">
      <c r="A48" s="47"/>
      <c r="B48" s="82"/>
      <c r="C48" s="4"/>
      <c r="D48" s="21"/>
      <c r="E48" s="4"/>
      <c r="F48" s="4"/>
      <c r="G48" s="4"/>
    </row>
    <row r="49" spans="1:7" x14ac:dyDescent="0.25">
      <c r="A49" s="47"/>
      <c r="B49" s="82"/>
      <c r="C49" s="4"/>
      <c r="D49" s="21"/>
      <c r="E49" s="4"/>
      <c r="F49" s="4"/>
      <c r="G49" s="4"/>
    </row>
    <row r="50" spans="1:7" x14ac:dyDescent="0.25">
      <c r="A50" s="47"/>
      <c r="B50" s="82"/>
      <c r="C50" s="4"/>
      <c r="D50" s="21"/>
      <c r="E50" s="4"/>
      <c r="F50" s="4"/>
      <c r="G50" s="4"/>
    </row>
    <row r="51" spans="1:7" x14ac:dyDescent="0.25">
      <c r="A51" s="47"/>
      <c r="B51" s="82"/>
      <c r="C51" s="4"/>
      <c r="D51" s="21"/>
      <c r="E51" s="4"/>
      <c r="F51" s="4"/>
      <c r="G51" s="4"/>
    </row>
  </sheetData>
  <mergeCells count="19">
    <mergeCell ref="C11:C13"/>
    <mergeCell ref="A17:A18"/>
    <mergeCell ref="A22:A23"/>
    <mergeCell ref="B22:B23"/>
    <mergeCell ref="B17:B18"/>
    <mergeCell ref="B19:B21"/>
    <mergeCell ref="A6:B6"/>
    <mergeCell ref="A7:A9"/>
    <mergeCell ref="B7:B9"/>
    <mergeCell ref="B10:B13"/>
    <mergeCell ref="A14:A16"/>
    <mergeCell ref="B14:B16"/>
    <mergeCell ref="A1:G1"/>
    <mergeCell ref="A2:G2"/>
    <mergeCell ref="A3:G3"/>
    <mergeCell ref="A4:B5"/>
    <mergeCell ref="C4:C5"/>
    <mergeCell ref="D4:D5"/>
    <mergeCell ref="E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opLeftCell="A56" workbookViewId="0">
      <selection activeCell="H83" sqref="H83"/>
    </sheetView>
  </sheetViews>
  <sheetFormatPr defaultRowHeight="15" x14ac:dyDescent="0.25"/>
  <cols>
    <col min="1" max="1" width="39.28515625" style="21" customWidth="1"/>
    <col min="2" max="2" width="4.42578125" style="22" customWidth="1"/>
    <col min="3" max="3" width="5.85546875" style="22" customWidth="1"/>
    <col min="4" max="4" width="10.5703125" style="20" customWidth="1"/>
    <col min="5" max="5" width="8.28515625" style="19" customWidth="1"/>
    <col min="6" max="6" width="8.85546875" style="19" customWidth="1"/>
    <col min="7" max="7" width="7.85546875" style="19" customWidth="1"/>
  </cols>
  <sheetData>
    <row r="1" spans="1:7" ht="15.75" x14ac:dyDescent="0.25">
      <c r="A1" s="395" t="s">
        <v>207</v>
      </c>
      <c r="B1" s="398"/>
      <c r="C1" s="398"/>
      <c r="D1" s="398"/>
      <c r="E1" s="398"/>
      <c r="F1" s="398"/>
      <c r="G1" s="398"/>
    </row>
    <row r="2" spans="1:7" ht="15.75" x14ac:dyDescent="0.25">
      <c r="A2" s="395" t="s">
        <v>152</v>
      </c>
      <c r="B2" s="398"/>
      <c r="C2" s="398"/>
      <c r="D2" s="398"/>
      <c r="E2" s="398"/>
      <c r="F2" s="398"/>
      <c r="G2" s="398"/>
    </row>
    <row r="3" spans="1:7" ht="15.75" x14ac:dyDescent="0.25">
      <c r="A3" s="1"/>
      <c r="B3" s="2"/>
      <c r="C3" s="2"/>
      <c r="D3" s="3"/>
      <c r="E3" s="3"/>
      <c r="F3" s="3"/>
      <c r="G3" s="3"/>
    </row>
    <row r="4" spans="1:7" ht="16.5" thickBot="1" x14ac:dyDescent="0.3">
      <c r="A4" s="499" t="s">
        <v>159</v>
      </c>
      <c r="B4" s="568"/>
      <c r="C4" s="568"/>
      <c r="D4" s="568"/>
      <c r="E4" s="568"/>
      <c r="F4" s="568"/>
      <c r="G4" s="568"/>
    </row>
    <row r="5" spans="1:7" x14ac:dyDescent="0.25">
      <c r="A5" s="501" t="s">
        <v>1</v>
      </c>
      <c r="B5" s="569"/>
      <c r="C5" s="505" t="s">
        <v>2</v>
      </c>
      <c r="D5" s="507" t="s">
        <v>3</v>
      </c>
      <c r="E5" s="505" t="s">
        <v>4</v>
      </c>
      <c r="F5" s="505"/>
      <c r="G5" s="509"/>
    </row>
    <row r="6" spans="1:7" x14ac:dyDescent="0.25">
      <c r="A6" s="503"/>
      <c r="B6" s="570"/>
      <c r="C6" s="506"/>
      <c r="D6" s="508"/>
      <c r="E6" s="23" t="s">
        <v>24</v>
      </c>
      <c r="F6" s="30" t="s">
        <v>6</v>
      </c>
      <c r="G6" s="115" t="s">
        <v>25</v>
      </c>
    </row>
    <row r="7" spans="1:7" ht="15.75" thickBot="1" x14ac:dyDescent="0.3">
      <c r="A7" s="511">
        <v>1</v>
      </c>
      <c r="B7" s="512"/>
      <c r="C7" s="6">
        <v>2</v>
      </c>
      <c r="D7" s="6">
        <v>3</v>
      </c>
      <c r="E7" s="6">
        <v>4</v>
      </c>
      <c r="F7" s="6">
        <v>5</v>
      </c>
      <c r="G7" s="120">
        <v>6</v>
      </c>
    </row>
    <row r="8" spans="1:7" ht="15.75" x14ac:dyDescent="0.25">
      <c r="A8" s="181" t="s">
        <v>112</v>
      </c>
      <c r="B8" s="571" t="s">
        <v>9</v>
      </c>
      <c r="C8" s="76" t="s">
        <v>10</v>
      </c>
      <c r="D8" s="76">
        <v>58</v>
      </c>
      <c r="E8" s="76">
        <v>1</v>
      </c>
      <c r="F8" s="312">
        <f>CEILING(D8/35,1)</f>
        <v>2</v>
      </c>
      <c r="G8" s="259">
        <f>CEILING(D8/20,1)</f>
        <v>3</v>
      </c>
    </row>
    <row r="9" spans="1:7" ht="15.75" x14ac:dyDescent="0.25">
      <c r="A9" s="204" t="s">
        <v>28</v>
      </c>
      <c r="B9" s="572"/>
      <c r="C9" s="586" t="s">
        <v>11</v>
      </c>
      <c r="D9" s="228">
        <v>46</v>
      </c>
      <c r="E9" s="228">
        <v>1</v>
      </c>
      <c r="F9" s="228">
        <f t="shared" ref="F9:F69" si="0">CEILING(D9/35,1)</f>
        <v>2</v>
      </c>
      <c r="G9" s="257">
        <f t="shared" ref="G9:G69" si="1">CEILING(D9/20,1)</f>
        <v>3</v>
      </c>
    </row>
    <row r="10" spans="1:7" ht="15.75" x14ac:dyDescent="0.25">
      <c r="A10" s="182" t="s">
        <v>113</v>
      </c>
      <c r="B10" s="572"/>
      <c r="C10" s="587"/>
      <c r="D10" s="353">
        <v>21</v>
      </c>
      <c r="E10" s="73">
        <v>1</v>
      </c>
      <c r="F10" s="311">
        <f t="shared" si="0"/>
        <v>1</v>
      </c>
      <c r="G10" s="315">
        <f t="shared" si="1"/>
        <v>2</v>
      </c>
    </row>
    <row r="11" spans="1:7" ht="15.75" x14ac:dyDescent="0.25">
      <c r="A11" s="160" t="s">
        <v>114</v>
      </c>
      <c r="B11" s="572"/>
      <c r="C11" s="588"/>
      <c r="D11" s="353">
        <v>25</v>
      </c>
      <c r="E11" s="73">
        <v>1</v>
      </c>
      <c r="F11" s="311">
        <f t="shared" si="0"/>
        <v>1</v>
      </c>
      <c r="G11" s="315">
        <f t="shared" si="1"/>
        <v>2</v>
      </c>
    </row>
    <row r="12" spans="1:7" ht="15.75" x14ac:dyDescent="0.25">
      <c r="A12" s="204" t="s">
        <v>149</v>
      </c>
      <c r="B12" s="572"/>
      <c r="C12" s="586" t="s">
        <v>12</v>
      </c>
      <c r="D12" s="228">
        <v>54</v>
      </c>
      <c r="E12" s="228">
        <v>1</v>
      </c>
      <c r="F12" s="228">
        <f t="shared" si="0"/>
        <v>2</v>
      </c>
      <c r="G12" s="257">
        <f t="shared" si="1"/>
        <v>3</v>
      </c>
    </row>
    <row r="13" spans="1:7" ht="15.75" x14ac:dyDescent="0.25">
      <c r="A13" s="182" t="s">
        <v>113</v>
      </c>
      <c r="B13" s="572"/>
      <c r="C13" s="587"/>
      <c r="D13" s="353">
        <v>22</v>
      </c>
      <c r="E13" s="73">
        <v>1</v>
      </c>
      <c r="F13" s="311">
        <f t="shared" si="0"/>
        <v>1</v>
      </c>
      <c r="G13" s="315">
        <f t="shared" si="1"/>
        <v>2</v>
      </c>
    </row>
    <row r="14" spans="1:7" ht="16.5" thickBot="1" x14ac:dyDescent="0.3">
      <c r="A14" s="161" t="s">
        <v>114</v>
      </c>
      <c r="B14" s="573"/>
      <c r="C14" s="589"/>
      <c r="D14" s="354">
        <v>32</v>
      </c>
      <c r="E14" s="81">
        <v>1</v>
      </c>
      <c r="F14" s="316">
        <f t="shared" si="0"/>
        <v>1</v>
      </c>
      <c r="G14" s="317">
        <f t="shared" si="1"/>
        <v>2</v>
      </c>
    </row>
    <row r="15" spans="1:7" ht="15.75" x14ac:dyDescent="0.25">
      <c r="A15" s="183" t="s">
        <v>115</v>
      </c>
      <c r="B15" s="574" t="s">
        <v>9</v>
      </c>
      <c r="C15" s="76" t="s">
        <v>10</v>
      </c>
      <c r="D15" s="76">
        <v>138</v>
      </c>
      <c r="E15" s="76">
        <v>1</v>
      </c>
      <c r="F15" s="312">
        <v>4</v>
      </c>
      <c r="G15" s="259">
        <f t="shared" si="1"/>
        <v>7</v>
      </c>
    </row>
    <row r="16" spans="1:7" ht="15.75" x14ac:dyDescent="0.25">
      <c r="A16" s="256" t="s">
        <v>148</v>
      </c>
      <c r="B16" s="575"/>
      <c r="C16" s="581" t="s">
        <v>11</v>
      </c>
      <c r="D16" s="228">
        <v>96</v>
      </c>
      <c r="E16" s="228">
        <v>1</v>
      </c>
      <c r="F16" s="228">
        <f t="shared" si="0"/>
        <v>3</v>
      </c>
      <c r="G16" s="257">
        <f t="shared" si="1"/>
        <v>5</v>
      </c>
    </row>
    <row r="17" spans="1:7" ht="25.5" x14ac:dyDescent="0.25">
      <c r="A17" s="184" t="s">
        <v>153</v>
      </c>
      <c r="B17" s="575"/>
      <c r="C17" s="581"/>
      <c r="D17" s="353">
        <v>14</v>
      </c>
      <c r="E17" s="73">
        <v>1</v>
      </c>
      <c r="F17" s="311">
        <f t="shared" si="0"/>
        <v>1</v>
      </c>
      <c r="G17" s="315">
        <f t="shared" si="1"/>
        <v>1</v>
      </c>
    </row>
    <row r="18" spans="1:7" ht="15.75" x14ac:dyDescent="0.25">
      <c r="A18" s="15" t="s">
        <v>118</v>
      </c>
      <c r="B18" s="575"/>
      <c r="C18" s="581"/>
      <c r="D18" s="353">
        <v>29</v>
      </c>
      <c r="E18" s="73">
        <v>1</v>
      </c>
      <c r="F18" s="311">
        <f t="shared" si="0"/>
        <v>1</v>
      </c>
      <c r="G18" s="315">
        <f t="shared" si="1"/>
        <v>2</v>
      </c>
    </row>
    <row r="19" spans="1:7" ht="15.75" x14ac:dyDescent="0.25">
      <c r="A19" s="24" t="s">
        <v>119</v>
      </c>
      <c r="B19" s="575"/>
      <c r="C19" s="581"/>
      <c r="D19" s="353">
        <v>13</v>
      </c>
      <c r="E19" s="73">
        <v>1</v>
      </c>
      <c r="F19" s="311">
        <f t="shared" si="0"/>
        <v>1</v>
      </c>
      <c r="G19" s="315">
        <f t="shared" si="1"/>
        <v>1</v>
      </c>
    </row>
    <row r="20" spans="1:7" ht="15.75" x14ac:dyDescent="0.25">
      <c r="A20" s="15" t="s">
        <v>120</v>
      </c>
      <c r="B20" s="575"/>
      <c r="C20" s="581"/>
      <c r="D20" s="353">
        <v>37</v>
      </c>
      <c r="E20" s="73">
        <v>1</v>
      </c>
      <c r="F20" s="311">
        <v>1</v>
      </c>
      <c r="G20" s="315">
        <f t="shared" si="1"/>
        <v>2</v>
      </c>
    </row>
    <row r="21" spans="1:7" ht="15.75" x14ac:dyDescent="0.25">
      <c r="A21" s="256" t="s">
        <v>149</v>
      </c>
      <c r="B21" s="575"/>
      <c r="C21" s="581" t="s">
        <v>12</v>
      </c>
      <c r="D21" s="228">
        <v>99</v>
      </c>
      <c r="E21" s="228">
        <v>1</v>
      </c>
      <c r="F21" s="228">
        <f t="shared" si="0"/>
        <v>3</v>
      </c>
      <c r="G21" s="257">
        <f t="shared" si="1"/>
        <v>5</v>
      </c>
    </row>
    <row r="22" spans="1:7" ht="25.5" x14ac:dyDescent="0.25">
      <c r="A22" s="184" t="s">
        <v>153</v>
      </c>
      <c r="B22" s="575"/>
      <c r="C22" s="581"/>
      <c r="D22" s="353">
        <v>12</v>
      </c>
      <c r="E22" s="73">
        <v>1</v>
      </c>
      <c r="F22" s="311">
        <f t="shared" si="0"/>
        <v>1</v>
      </c>
      <c r="G22" s="315">
        <f t="shared" si="1"/>
        <v>1</v>
      </c>
    </row>
    <row r="23" spans="1:7" ht="15.75" x14ac:dyDescent="0.25">
      <c r="A23" s="184" t="s">
        <v>116</v>
      </c>
      <c r="B23" s="575"/>
      <c r="C23" s="581"/>
      <c r="D23" s="353">
        <v>9</v>
      </c>
      <c r="E23" s="73">
        <v>1</v>
      </c>
      <c r="F23" s="311">
        <f t="shared" si="0"/>
        <v>1</v>
      </c>
      <c r="G23" s="315">
        <f t="shared" si="1"/>
        <v>1</v>
      </c>
    </row>
    <row r="24" spans="1:7" ht="15.75" x14ac:dyDescent="0.25">
      <c r="A24" s="24" t="s">
        <v>117</v>
      </c>
      <c r="B24" s="575"/>
      <c r="C24" s="581"/>
      <c r="D24" s="353">
        <v>9</v>
      </c>
      <c r="E24" s="73">
        <v>1</v>
      </c>
      <c r="F24" s="311">
        <f t="shared" si="0"/>
        <v>1</v>
      </c>
      <c r="G24" s="315">
        <f t="shared" si="1"/>
        <v>1</v>
      </c>
    </row>
    <row r="25" spans="1:7" ht="15.75" x14ac:dyDescent="0.25">
      <c r="A25" s="15" t="s">
        <v>118</v>
      </c>
      <c r="B25" s="575"/>
      <c r="C25" s="581"/>
      <c r="D25" s="353">
        <v>28</v>
      </c>
      <c r="E25" s="73">
        <v>1</v>
      </c>
      <c r="F25" s="311">
        <f t="shared" si="0"/>
        <v>1</v>
      </c>
      <c r="G25" s="315">
        <f t="shared" si="1"/>
        <v>2</v>
      </c>
    </row>
    <row r="26" spans="1:7" ht="15.75" x14ac:dyDescent="0.25">
      <c r="A26" s="24" t="s">
        <v>119</v>
      </c>
      <c r="B26" s="575"/>
      <c r="C26" s="581"/>
      <c r="D26" s="353">
        <v>9</v>
      </c>
      <c r="E26" s="73">
        <v>1</v>
      </c>
      <c r="F26" s="311">
        <f t="shared" si="0"/>
        <v>1</v>
      </c>
      <c r="G26" s="315">
        <f t="shared" si="1"/>
        <v>1</v>
      </c>
    </row>
    <row r="27" spans="1:7" ht="16.5" thickBot="1" x14ac:dyDescent="0.3">
      <c r="A27" s="65" t="s">
        <v>120</v>
      </c>
      <c r="B27" s="576"/>
      <c r="C27" s="582"/>
      <c r="D27" s="354">
        <v>32</v>
      </c>
      <c r="E27" s="81">
        <v>1</v>
      </c>
      <c r="F27" s="316">
        <f t="shared" si="0"/>
        <v>1</v>
      </c>
      <c r="G27" s="317">
        <f t="shared" si="1"/>
        <v>2</v>
      </c>
    </row>
    <row r="28" spans="1:7" ht="15.75" x14ac:dyDescent="0.25">
      <c r="A28" s="379" t="s">
        <v>208</v>
      </c>
      <c r="B28" s="411" t="s">
        <v>13</v>
      </c>
      <c r="C28" s="590" t="s">
        <v>10</v>
      </c>
      <c r="D28" s="380">
        <v>147</v>
      </c>
      <c r="E28" s="380">
        <v>1</v>
      </c>
      <c r="F28" s="380">
        <f t="shared" si="0"/>
        <v>5</v>
      </c>
      <c r="G28" s="381">
        <f t="shared" si="1"/>
        <v>8</v>
      </c>
    </row>
    <row r="29" spans="1:7" ht="15.75" x14ac:dyDescent="0.25">
      <c r="A29" s="378" t="s">
        <v>214</v>
      </c>
      <c r="B29" s="418"/>
      <c r="C29" s="587"/>
      <c r="D29" s="360">
        <v>30</v>
      </c>
      <c r="E29" s="360">
        <v>1</v>
      </c>
      <c r="F29" s="311">
        <f t="shared" si="0"/>
        <v>1</v>
      </c>
      <c r="G29" s="315">
        <f t="shared" si="1"/>
        <v>2</v>
      </c>
    </row>
    <row r="30" spans="1:7" ht="15.75" x14ac:dyDescent="0.25">
      <c r="A30" s="378" t="s">
        <v>213</v>
      </c>
      <c r="B30" s="418"/>
      <c r="C30" s="587"/>
      <c r="D30" s="360">
        <v>21</v>
      </c>
      <c r="E30" s="360">
        <v>1</v>
      </c>
      <c r="F30" s="311">
        <f t="shared" si="0"/>
        <v>1</v>
      </c>
      <c r="G30" s="315">
        <f t="shared" si="1"/>
        <v>2</v>
      </c>
    </row>
    <row r="31" spans="1:7" ht="15.75" x14ac:dyDescent="0.25">
      <c r="A31" s="378" t="s">
        <v>212</v>
      </c>
      <c r="B31" s="418"/>
      <c r="C31" s="587"/>
      <c r="D31" s="360">
        <v>27</v>
      </c>
      <c r="E31" s="360">
        <v>1</v>
      </c>
      <c r="F31" s="311">
        <f t="shared" si="0"/>
        <v>1</v>
      </c>
      <c r="G31" s="315">
        <f t="shared" si="1"/>
        <v>2</v>
      </c>
    </row>
    <row r="32" spans="1:7" ht="15.75" x14ac:dyDescent="0.25">
      <c r="A32" s="378" t="s">
        <v>211</v>
      </c>
      <c r="B32" s="418"/>
      <c r="C32" s="587"/>
      <c r="D32" s="360">
        <v>23</v>
      </c>
      <c r="E32" s="360">
        <v>1</v>
      </c>
      <c r="F32" s="311">
        <f t="shared" si="0"/>
        <v>1</v>
      </c>
      <c r="G32" s="315">
        <f t="shared" si="1"/>
        <v>2</v>
      </c>
    </row>
    <row r="33" spans="1:7" ht="15.75" x14ac:dyDescent="0.25">
      <c r="A33" s="378" t="s">
        <v>210</v>
      </c>
      <c r="B33" s="418"/>
      <c r="C33" s="587"/>
      <c r="D33" s="360">
        <v>25</v>
      </c>
      <c r="E33" s="360">
        <v>1</v>
      </c>
      <c r="F33" s="311">
        <f t="shared" si="0"/>
        <v>1</v>
      </c>
      <c r="G33" s="315">
        <f t="shared" si="1"/>
        <v>2</v>
      </c>
    </row>
    <row r="34" spans="1:7" ht="15.75" x14ac:dyDescent="0.25">
      <c r="A34" s="378" t="s">
        <v>209</v>
      </c>
      <c r="B34" s="418"/>
      <c r="C34" s="588"/>
      <c r="D34" s="360">
        <v>20</v>
      </c>
      <c r="E34" s="360">
        <v>1</v>
      </c>
      <c r="F34" s="311">
        <f t="shared" si="0"/>
        <v>1</v>
      </c>
      <c r="G34" s="315">
        <f t="shared" si="1"/>
        <v>1</v>
      </c>
    </row>
    <row r="35" spans="1:7" ht="15.75" x14ac:dyDescent="0.25">
      <c r="A35" s="256" t="s">
        <v>149</v>
      </c>
      <c r="B35" s="412"/>
      <c r="C35" s="581" t="s">
        <v>11</v>
      </c>
      <c r="D35" s="228">
        <f>SUM(D36:D45)</f>
        <v>202</v>
      </c>
      <c r="E35" s="228">
        <v>2</v>
      </c>
      <c r="F35" s="232">
        <f t="shared" si="0"/>
        <v>6</v>
      </c>
      <c r="G35" s="310">
        <f t="shared" si="1"/>
        <v>11</v>
      </c>
    </row>
    <row r="36" spans="1:7" ht="26.25" x14ac:dyDescent="0.25">
      <c r="A36" s="150" t="s">
        <v>121</v>
      </c>
      <c r="B36" s="412"/>
      <c r="C36" s="581"/>
      <c r="D36" s="353">
        <v>12</v>
      </c>
      <c r="E36" s="73">
        <v>1</v>
      </c>
      <c r="F36" s="311">
        <f t="shared" si="0"/>
        <v>1</v>
      </c>
      <c r="G36" s="315">
        <f t="shared" si="1"/>
        <v>1</v>
      </c>
    </row>
    <row r="37" spans="1:7" ht="15.75" x14ac:dyDescent="0.25">
      <c r="A37" s="184" t="s">
        <v>122</v>
      </c>
      <c r="B37" s="412"/>
      <c r="C37" s="581"/>
      <c r="D37" s="353">
        <v>14</v>
      </c>
      <c r="E37" s="73">
        <v>1</v>
      </c>
      <c r="F37" s="311">
        <f t="shared" si="0"/>
        <v>1</v>
      </c>
      <c r="G37" s="315">
        <f t="shared" si="1"/>
        <v>1</v>
      </c>
    </row>
    <row r="38" spans="1:7" ht="25.5" x14ac:dyDescent="0.25">
      <c r="A38" s="184" t="s">
        <v>123</v>
      </c>
      <c r="B38" s="412"/>
      <c r="C38" s="581"/>
      <c r="D38" s="353">
        <v>10</v>
      </c>
      <c r="E38" s="73">
        <v>1</v>
      </c>
      <c r="F38" s="311">
        <f t="shared" si="0"/>
        <v>1</v>
      </c>
      <c r="G38" s="315">
        <f t="shared" si="1"/>
        <v>1</v>
      </c>
    </row>
    <row r="39" spans="1:7" ht="15.75" x14ac:dyDescent="0.25">
      <c r="A39" s="185" t="s">
        <v>124</v>
      </c>
      <c r="B39" s="412"/>
      <c r="C39" s="581"/>
      <c r="D39" s="353">
        <v>35</v>
      </c>
      <c r="E39" s="73">
        <v>1</v>
      </c>
      <c r="F39" s="311">
        <f t="shared" si="0"/>
        <v>1</v>
      </c>
      <c r="G39" s="315">
        <f t="shared" si="1"/>
        <v>2</v>
      </c>
    </row>
    <row r="40" spans="1:7" ht="15.75" x14ac:dyDescent="0.25">
      <c r="A40" s="160" t="s">
        <v>125</v>
      </c>
      <c r="B40" s="412"/>
      <c r="C40" s="581"/>
      <c r="D40" s="353">
        <v>29</v>
      </c>
      <c r="E40" s="73">
        <v>1</v>
      </c>
      <c r="F40" s="311">
        <f t="shared" si="0"/>
        <v>1</v>
      </c>
      <c r="G40" s="315">
        <f t="shared" si="1"/>
        <v>2</v>
      </c>
    </row>
    <row r="41" spans="1:7" ht="15.75" x14ac:dyDescent="0.25">
      <c r="A41" s="24" t="s">
        <v>126</v>
      </c>
      <c r="B41" s="412"/>
      <c r="C41" s="581"/>
      <c r="D41" s="353">
        <v>8</v>
      </c>
      <c r="E41" s="73">
        <v>1</v>
      </c>
      <c r="F41" s="311">
        <f t="shared" si="0"/>
        <v>1</v>
      </c>
      <c r="G41" s="315">
        <f t="shared" si="1"/>
        <v>1</v>
      </c>
    </row>
    <row r="42" spans="1:7" ht="15.75" x14ac:dyDescent="0.25">
      <c r="A42" s="185" t="s">
        <v>127</v>
      </c>
      <c r="B42" s="412"/>
      <c r="C42" s="581"/>
      <c r="D42" s="353">
        <v>27</v>
      </c>
      <c r="E42" s="73">
        <v>1</v>
      </c>
      <c r="F42" s="311">
        <f t="shared" si="0"/>
        <v>1</v>
      </c>
      <c r="G42" s="315">
        <f t="shared" si="1"/>
        <v>2</v>
      </c>
    </row>
    <row r="43" spans="1:7" ht="15.75" x14ac:dyDescent="0.25">
      <c r="A43" s="185" t="s">
        <v>128</v>
      </c>
      <c r="B43" s="412"/>
      <c r="C43" s="581"/>
      <c r="D43" s="353">
        <v>9</v>
      </c>
      <c r="E43" s="73">
        <v>1</v>
      </c>
      <c r="F43" s="311">
        <f t="shared" si="0"/>
        <v>1</v>
      </c>
      <c r="G43" s="315">
        <f t="shared" si="1"/>
        <v>1</v>
      </c>
    </row>
    <row r="44" spans="1:7" ht="15.75" x14ac:dyDescent="0.25">
      <c r="A44" s="185" t="s">
        <v>129</v>
      </c>
      <c r="B44" s="412"/>
      <c r="C44" s="581"/>
      <c r="D44" s="353">
        <v>18</v>
      </c>
      <c r="E44" s="73">
        <v>1</v>
      </c>
      <c r="F44" s="313">
        <f t="shared" si="0"/>
        <v>1</v>
      </c>
      <c r="G44" s="314">
        <f t="shared" si="1"/>
        <v>1</v>
      </c>
    </row>
    <row r="45" spans="1:7" ht="16.5" thickBot="1" x14ac:dyDescent="0.3">
      <c r="A45" s="186" t="s">
        <v>130</v>
      </c>
      <c r="B45" s="577"/>
      <c r="C45" s="586"/>
      <c r="D45" s="355">
        <v>40</v>
      </c>
      <c r="E45" s="74">
        <v>1</v>
      </c>
      <c r="F45" s="313">
        <f t="shared" si="0"/>
        <v>2</v>
      </c>
      <c r="G45" s="314">
        <f t="shared" si="1"/>
        <v>2</v>
      </c>
    </row>
    <row r="46" spans="1:7" ht="15.75" x14ac:dyDescent="0.25">
      <c r="A46" s="187" t="s">
        <v>131</v>
      </c>
      <c r="B46" s="583" t="s">
        <v>9</v>
      </c>
      <c r="C46" s="76" t="s">
        <v>10</v>
      </c>
      <c r="D46" s="76">
        <v>94</v>
      </c>
      <c r="E46" s="76">
        <v>1</v>
      </c>
      <c r="F46" s="318">
        <f t="shared" si="0"/>
        <v>3</v>
      </c>
      <c r="G46" s="319">
        <f t="shared" si="1"/>
        <v>5</v>
      </c>
    </row>
    <row r="47" spans="1:7" ht="15.75" x14ac:dyDescent="0.25">
      <c r="A47" s="258" t="s">
        <v>149</v>
      </c>
      <c r="B47" s="584"/>
      <c r="C47" s="581" t="s">
        <v>11</v>
      </c>
      <c r="D47" s="228">
        <v>61</v>
      </c>
      <c r="E47" s="228">
        <v>1</v>
      </c>
      <c r="F47" s="228">
        <f t="shared" si="0"/>
        <v>2</v>
      </c>
      <c r="G47" s="257">
        <f t="shared" si="1"/>
        <v>4</v>
      </c>
    </row>
    <row r="48" spans="1:7" ht="15.75" x14ac:dyDescent="0.25">
      <c r="A48" s="185" t="s">
        <v>132</v>
      </c>
      <c r="B48" s="584"/>
      <c r="C48" s="581"/>
      <c r="D48" s="353">
        <v>16</v>
      </c>
      <c r="E48" s="73">
        <v>1</v>
      </c>
      <c r="F48" s="311">
        <f t="shared" si="0"/>
        <v>1</v>
      </c>
      <c r="G48" s="315">
        <f t="shared" si="1"/>
        <v>1</v>
      </c>
    </row>
    <row r="49" spans="1:7" ht="15.75" x14ac:dyDescent="0.25">
      <c r="A49" s="185" t="s">
        <v>133</v>
      </c>
      <c r="B49" s="584"/>
      <c r="C49" s="581"/>
      <c r="D49" s="353">
        <v>30</v>
      </c>
      <c r="E49" s="73">
        <v>1</v>
      </c>
      <c r="F49" s="311">
        <v>1</v>
      </c>
      <c r="G49" s="315">
        <f t="shared" si="1"/>
        <v>2</v>
      </c>
    </row>
    <row r="50" spans="1:7" ht="15.75" x14ac:dyDescent="0.25">
      <c r="A50" s="185" t="s">
        <v>134</v>
      </c>
      <c r="B50" s="584"/>
      <c r="C50" s="581"/>
      <c r="D50" s="353">
        <v>15</v>
      </c>
      <c r="E50" s="73">
        <v>1</v>
      </c>
      <c r="F50" s="311">
        <f t="shared" si="0"/>
        <v>1</v>
      </c>
      <c r="G50" s="315">
        <f t="shared" si="1"/>
        <v>1</v>
      </c>
    </row>
    <row r="51" spans="1:7" ht="15.75" x14ac:dyDescent="0.25">
      <c r="A51" s="258" t="s">
        <v>149</v>
      </c>
      <c r="B51" s="584"/>
      <c r="C51" s="581" t="s">
        <v>12</v>
      </c>
      <c r="D51" s="228">
        <f>SUM(D52:D54)</f>
        <v>74</v>
      </c>
      <c r="E51" s="228">
        <v>1</v>
      </c>
      <c r="F51" s="228">
        <f t="shared" si="0"/>
        <v>3</v>
      </c>
      <c r="G51" s="257">
        <f t="shared" si="1"/>
        <v>4</v>
      </c>
    </row>
    <row r="52" spans="1:7" ht="15.75" x14ac:dyDescent="0.25">
      <c r="A52" s="185" t="s">
        <v>132</v>
      </c>
      <c r="B52" s="584"/>
      <c r="C52" s="581"/>
      <c r="D52" s="353">
        <v>23</v>
      </c>
      <c r="E52" s="73">
        <v>1</v>
      </c>
      <c r="F52" s="311">
        <f t="shared" si="0"/>
        <v>1</v>
      </c>
      <c r="G52" s="315">
        <f t="shared" si="1"/>
        <v>2</v>
      </c>
    </row>
    <row r="53" spans="1:7" ht="15.75" x14ac:dyDescent="0.25">
      <c r="A53" s="185" t="s">
        <v>133</v>
      </c>
      <c r="B53" s="584"/>
      <c r="C53" s="581"/>
      <c r="D53" s="353">
        <v>40</v>
      </c>
      <c r="E53" s="73">
        <v>1</v>
      </c>
      <c r="F53" s="311">
        <f t="shared" si="0"/>
        <v>2</v>
      </c>
      <c r="G53" s="315">
        <f t="shared" si="1"/>
        <v>2</v>
      </c>
    </row>
    <row r="54" spans="1:7" ht="16.5" thickBot="1" x14ac:dyDescent="0.3">
      <c r="A54" s="28" t="s">
        <v>134</v>
      </c>
      <c r="B54" s="585"/>
      <c r="C54" s="582"/>
      <c r="D54" s="354">
        <v>11</v>
      </c>
      <c r="E54" s="81">
        <v>1</v>
      </c>
      <c r="F54" s="313">
        <f t="shared" si="0"/>
        <v>1</v>
      </c>
      <c r="G54" s="314">
        <f t="shared" si="1"/>
        <v>1</v>
      </c>
    </row>
    <row r="55" spans="1:7" ht="15.75" x14ac:dyDescent="0.25">
      <c r="A55" s="25" t="s">
        <v>135</v>
      </c>
      <c r="B55" s="578" t="s">
        <v>9</v>
      </c>
      <c r="C55" s="76" t="s">
        <v>10</v>
      </c>
      <c r="D55" s="76">
        <v>19</v>
      </c>
      <c r="E55" s="76">
        <v>1</v>
      </c>
      <c r="F55" s="318">
        <f t="shared" si="0"/>
        <v>1</v>
      </c>
      <c r="G55" s="319">
        <f t="shared" si="1"/>
        <v>1</v>
      </c>
    </row>
    <row r="56" spans="1:7" ht="15.75" x14ac:dyDescent="0.25">
      <c r="A56" s="185" t="s">
        <v>136</v>
      </c>
      <c r="B56" s="579"/>
      <c r="C56" s="105" t="s">
        <v>11</v>
      </c>
      <c r="D56" s="353">
        <v>27</v>
      </c>
      <c r="E56" s="73">
        <v>1</v>
      </c>
      <c r="F56" s="311">
        <f t="shared" si="0"/>
        <v>1</v>
      </c>
      <c r="G56" s="315">
        <f t="shared" si="1"/>
        <v>2</v>
      </c>
    </row>
    <row r="57" spans="1:7" ht="16.5" thickBot="1" x14ac:dyDescent="0.3">
      <c r="A57" s="28" t="s">
        <v>136</v>
      </c>
      <c r="B57" s="580"/>
      <c r="C57" s="11" t="s">
        <v>12</v>
      </c>
      <c r="D57" s="354">
        <v>27</v>
      </c>
      <c r="E57" s="81">
        <v>1</v>
      </c>
      <c r="F57" s="313">
        <f t="shared" si="0"/>
        <v>1</v>
      </c>
      <c r="G57" s="391">
        <f t="shared" si="1"/>
        <v>2</v>
      </c>
    </row>
    <row r="58" spans="1:7" ht="15.75" x14ac:dyDescent="0.25">
      <c r="A58" s="565" t="s">
        <v>137</v>
      </c>
      <c r="B58" s="578" t="s">
        <v>138</v>
      </c>
      <c r="C58" s="103" t="s">
        <v>10</v>
      </c>
      <c r="D58" s="103">
        <v>92</v>
      </c>
      <c r="E58" s="103">
        <v>1</v>
      </c>
      <c r="F58" s="300">
        <f t="shared" si="0"/>
        <v>3</v>
      </c>
      <c r="G58" s="319">
        <f t="shared" si="1"/>
        <v>5</v>
      </c>
    </row>
    <row r="59" spans="1:7" ht="15.75" x14ac:dyDescent="0.25">
      <c r="A59" s="566"/>
      <c r="B59" s="575"/>
      <c r="C59" s="280" t="s">
        <v>11</v>
      </c>
      <c r="D59" s="349">
        <v>74</v>
      </c>
      <c r="E59" s="280">
        <v>1</v>
      </c>
      <c r="F59" s="299">
        <f t="shared" si="0"/>
        <v>3</v>
      </c>
      <c r="G59" s="315">
        <f t="shared" si="1"/>
        <v>4</v>
      </c>
    </row>
    <row r="60" spans="1:7" ht="15.75" x14ac:dyDescent="0.25">
      <c r="A60" s="567"/>
      <c r="B60" s="575"/>
      <c r="C60" s="280" t="s">
        <v>12</v>
      </c>
      <c r="D60" s="349">
        <v>61</v>
      </c>
      <c r="E60" s="280">
        <v>1</v>
      </c>
      <c r="F60" s="299">
        <f t="shared" si="0"/>
        <v>2</v>
      </c>
      <c r="G60" s="315">
        <f t="shared" si="1"/>
        <v>4</v>
      </c>
    </row>
    <row r="61" spans="1:7" ht="15.75" x14ac:dyDescent="0.25">
      <c r="A61" s="342" t="s">
        <v>28</v>
      </c>
      <c r="B61" s="575"/>
      <c r="C61" s="416" t="s">
        <v>70</v>
      </c>
      <c r="D61" s="201">
        <v>66</v>
      </c>
      <c r="E61" s="201">
        <v>1</v>
      </c>
      <c r="F61" s="201">
        <v>2</v>
      </c>
      <c r="G61" s="257">
        <f t="shared" si="1"/>
        <v>4</v>
      </c>
    </row>
    <row r="62" spans="1:7" ht="15.75" x14ac:dyDescent="0.25">
      <c r="A62" s="343" t="s">
        <v>139</v>
      </c>
      <c r="B62" s="575"/>
      <c r="C62" s="416"/>
      <c r="D62" s="349">
        <v>20</v>
      </c>
      <c r="E62" s="280">
        <v>1</v>
      </c>
      <c r="F62" s="299">
        <f t="shared" si="0"/>
        <v>1</v>
      </c>
      <c r="G62" s="315">
        <f t="shared" si="1"/>
        <v>1</v>
      </c>
    </row>
    <row r="63" spans="1:7" ht="15.75" x14ac:dyDescent="0.25">
      <c r="A63" s="343" t="s">
        <v>141</v>
      </c>
      <c r="B63" s="575"/>
      <c r="C63" s="416"/>
      <c r="D63" s="349">
        <v>16</v>
      </c>
      <c r="E63" s="280">
        <v>1</v>
      </c>
      <c r="F63" s="299">
        <f t="shared" si="0"/>
        <v>1</v>
      </c>
      <c r="G63" s="315">
        <f t="shared" si="1"/>
        <v>1</v>
      </c>
    </row>
    <row r="64" spans="1:7" ht="15.75" x14ac:dyDescent="0.25">
      <c r="A64" s="343" t="s">
        <v>142</v>
      </c>
      <c r="B64" s="575"/>
      <c r="C64" s="416"/>
      <c r="D64" s="347">
        <v>30</v>
      </c>
      <c r="E64" s="278">
        <v>1</v>
      </c>
      <c r="F64" s="344">
        <f t="shared" si="0"/>
        <v>1</v>
      </c>
      <c r="G64" s="315">
        <f t="shared" si="1"/>
        <v>2</v>
      </c>
    </row>
    <row r="65" spans="1:7" ht="15.75" x14ac:dyDescent="0.25">
      <c r="A65" s="342" t="s">
        <v>28</v>
      </c>
      <c r="B65" s="575"/>
      <c r="C65" s="393" t="s">
        <v>140</v>
      </c>
      <c r="D65" s="201">
        <v>73</v>
      </c>
      <c r="E65" s="201">
        <v>1</v>
      </c>
      <c r="F65" s="201">
        <f t="shared" si="0"/>
        <v>3</v>
      </c>
      <c r="G65" s="257">
        <f t="shared" si="1"/>
        <v>4</v>
      </c>
    </row>
    <row r="66" spans="1:7" ht="15.75" x14ac:dyDescent="0.25">
      <c r="A66" s="343" t="s">
        <v>139</v>
      </c>
      <c r="B66" s="575"/>
      <c r="C66" s="393"/>
      <c r="D66" s="349">
        <v>25</v>
      </c>
      <c r="E66" s="280">
        <v>1</v>
      </c>
      <c r="F66" s="299">
        <f t="shared" si="0"/>
        <v>1</v>
      </c>
      <c r="G66" s="315">
        <f t="shared" si="1"/>
        <v>2</v>
      </c>
    </row>
    <row r="67" spans="1:7" ht="15.75" x14ac:dyDescent="0.25">
      <c r="A67" s="343" t="s">
        <v>141</v>
      </c>
      <c r="B67" s="575"/>
      <c r="C67" s="393"/>
      <c r="D67" s="349">
        <v>7</v>
      </c>
      <c r="E67" s="280">
        <v>1</v>
      </c>
      <c r="F67" s="299">
        <f t="shared" si="0"/>
        <v>1</v>
      </c>
      <c r="G67" s="315">
        <f t="shared" si="1"/>
        <v>1</v>
      </c>
    </row>
    <row r="68" spans="1:7" ht="15.75" x14ac:dyDescent="0.25">
      <c r="A68" s="343" t="s">
        <v>142</v>
      </c>
      <c r="B68" s="575"/>
      <c r="C68" s="393"/>
      <c r="D68" s="349">
        <v>29</v>
      </c>
      <c r="E68" s="280">
        <v>1</v>
      </c>
      <c r="F68" s="299">
        <f t="shared" si="0"/>
        <v>1</v>
      </c>
      <c r="G68" s="315">
        <f t="shared" si="1"/>
        <v>2</v>
      </c>
    </row>
    <row r="69" spans="1:7" ht="16.5" thickBot="1" x14ac:dyDescent="0.3">
      <c r="A69" s="345" t="s">
        <v>143</v>
      </c>
      <c r="B69" s="576"/>
      <c r="C69" s="415"/>
      <c r="D69" s="350">
        <v>12</v>
      </c>
      <c r="E69" s="281">
        <v>1</v>
      </c>
      <c r="F69" s="346">
        <f t="shared" si="0"/>
        <v>1</v>
      </c>
      <c r="G69" s="317">
        <f t="shared" si="1"/>
        <v>1</v>
      </c>
    </row>
    <row r="70" spans="1:7" x14ac:dyDescent="0.25">
      <c r="A70" s="84"/>
      <c r="B70" s="85"/>
      <c r="C70" s="86"/>
      <c r="D70" s="298"/>
      <c r="E70" s="298"/>
      <c r="F70" s="298"/>
      <c r="G70" s="298"/>
    </row>
    <row r="71" spans="1:7" x14ac:dyDescent="0.25">
      <c r="A71" s="87" t="s">
        <v>22</v>
      </c>
      <c r="B71" s="85"/>
      <c r="C71" s="88"/>
      <c r="E71" s="83"/>
      <c r="F71" s="83"/>
    </row>
    <row r="72" spans="1:7" x14ac:dyDescent="0.25">
      <c r="A72" s="84" t="s">
        <v>23</v>
      </c>
      <c r="B72" s="85"/>
      <c r="C72" s="86"/>
      <c r="D72" s="83"/>
      <c r="E72" s="83"/>
      <c r="F72" s="83"/>
    </row>
    <row r="73" spans="1:7" x14ac:dyDescent="0.25">
      <c r="A73" s="88" t="s">
        <v>144</v>
      </c>
      <c r="B73" s="83"/>
      <c r="C73" s="83"/>
      <c r="D73" s="83"/>
      <c r="E73" s="83"/>
      <c r="F73" s="83"/>
    </row>
    <row r="74" spans="1:7" x14ac:dyDescent="0.25">
      <c r="A74" s="84"/>
      <c r="B74" s="85"/>
      <c r="C74" s="86"/>
      <c r="D74" s="83"/>
      <c r="E74" s="83"/>
      <c r="F74" s="83"/>
    </row>
    <row r="75" spans="1:7" x14ac:dyDescent="0.25">
      <c r="A75" s="84"/>
      <c r="B75" s="85"/>
      <c r="C75" s="86"/>
      <c r="D75" s="83"/>
      <c r="E75" s="83"/>
      <c r="F75" s="83"/>
    </row>
    <row r="76" spans="1:7" x14ac:dyDescent="0.25">
      <c r="A76" s="84"/>
      <c r="B76" s="85"/>
      <c r="C76" s="86"/>
      <c r="D76" s="83"/>
      <c r="E76" s="83"/>
      <c r="F76" s="83"/>
    </row>
    <row r="77" spans="1:7" x14ac:dyDescent="0.25">
      <c r="A77" s="84"/>
      <c r="B77" s="85"/>
      <c r="C77" s="86"/>
      <c r="D77" s="83"/>
      <c r="E77" s="83"/>
      <c r="F77" s="83"/>
    </row>
    <row r="78" spans="1:7" x14ac:dyDescent="0.25">
      <c r="A78" s="84"/>
      <c r="B78" s="85"/>
      <c r="C78" s="86"/>
      <c r="D78" s="83"/>
      <c r="E78" s="83"/>
      <c r="F78" s="83"/>
    </row>
    <row r="79" spans="1:7" x14ac:dyDescent="0.25">
      <c r="A79" s="84"/>
      <c r="B79" s="85"/>
      <c r="C79" s="86"/>
      <c r="D79" s="83"/>
      <c r="E79" s="83"/>
      <c r="F79" s="83"/>
    </row>
    <row r="80" spans="1:7" x14ac:dyDescent="0.25">
      <c r="A80" s="84"/>
      <c r="B80" s="85"/>
      <c r="C80" s="86"/>
      <c r="D80" s="83"/>
      <c r="E80" s="83"/>
      <c r="F80" s="83"/>
    </row>
    <row r="81" spans="1:6" x14ac:dyDescent="0.25">
      <c r="A81" s="84"/>
      <c r="B81" s="85"/>
      <c r="C81" s="86"/>
      <c r="D81" s="83"/>
      <c r="E81" s="83"/>
      <c r="F81" s="83"/>
    </row>
    <row r="82" spans="1:6" x14ac:dyDescent="0.25">
      <c r="A82" s="84"/>
      <c r="B82" s="85"/>
      <c r="C82" s="86"/>
      <c r="D82" s="83"/>
      <c r="E82" s="83"/>
      <c r="F82" s="83"/>
    </row>
    <row r="83" spans="1:6" x14ac:dyDescent="0.25">
      <c r="A83" s="84"/>
      <c r="B83" s="85"/>
      <c r="C83" s="86"/>
      <c r="D83" s="83"/>
      <c r="E83" s="83"/>
      <c r="F83" s="83"/>
    </row>
    <row r="84" spans="1:6" x14ac:dyDescent="0.25">
      <c r="A84" s="84"/>
      <c r="B84" s="85"/>
      <c r="C84" s="86"/>
      <c r="D84" s="83"/>
      <c r="E84" s="83"/>
      <c r="F84" s="83"/>
    </row>
    <row r="85" spans="1:6" x14ac:dyDescent="0.25">
      <c r="A85" s="84"/>
      <c r="B85" s="85"/>
      <c r="C85" s="86"/>
      <c r="D85" s="83"/>
      <c r="E85" s="83"/>
      <c r="F85" s="83"/>
    </row>
    <row r="86" spans="1:6" x14ac:dyDescent="0.25">
      <c r="A86" s="84"/>
      <c r="B86" s="85"/>
      <c r="C86" s="86"/>
      <c r="D86" s="83"/>
      <c r="E86" s="83"/>
      <c r="F86" s="83"/>
    </row>
    <row r="87" spans="1:6" x14ac:dyDescent="0.25">
      <c r="A87" s="84"/>
      <c r="B87" s="85"/>
      <c r="C87" s="86"/>
      <c r="D87" s="83"/>
      <c r="E87" s="83"/>
      <c r="F87" s="83"/>
    </row>
    <row r="88" spans="1:6" x14ac:dyDescent="0.25">
      <c r="A88" s="84"/>
      <c r="B88" s="85"/>
      <c r="C88" s="86"/>
      <c r="D88" s="83"/>
      <c r="E88" s="83"/>
      <c r="F88" s="83"/>
    </row>
    <row r="89" spans="1:6" x14ac:dyDescent="0.25">
      <c r="A89" s="84"/>
      <c r="B89" s="85"/>
      <c r="C89" s="86"/>
      <c r="D89" s="83"/>
      <c r="E89" s="83"/>
      <c r="F89" s="83"/>
    </row>
    <row r="90" spans="1:6" x14ac:dyDescent="0.25">
      <c r="A90" s="84"/>
      <c r="B90" s="85"/>
      <c r="C90" s="86"/>
      <c r="D90" s="83"/>
      <c r="E90" s="83"/>
      <c r="F90" s="83"/>
    </row>
    <row r="91" spans="1:6" x14ac:dyDescent="0.25">
      <c r="A91" s="84"/>
      <c r="B91" s="85"/>
      <c r="C91" s="86"/>
      <c r="D91" s="83"/>
      <c r="E91" s="83"/>
      <c r="F91" s="83"/>
    </row>
    <row r="92" spans="1:6" x14ac:dyDescent="0.25">
      <c r="A92" s="84"/>
      <c r="B92" s="85"/>
      <c r="C92" s="86"/>
      <c r="D92" s="83"/>
      <c r="E92" s="83"/>
      <c r="F92" s="83"/>
    </row>
    <row r="93" spans="1:6" x14ac:dyDescent="0.25">
      <c r="A93" s="84"/>
      <c r="B93" s="85"/>
      <c r="C93" s="86"/>
      <c r="D93" s="83"/>
      <c r="E93" s="83"/>
      <c r="F93" s="83"/>
    </row>
    <row r="94" spans="1:6" x14ac:dyDescent="0.25">
      <c r="A94" s="84"/>
      <c r="B94" s="85"/>
      <c r="C94" s="86"/>
      <c r="D94" s="83"/>
      <c r="E94" s="83"/>
      <c r="F94" s="83"/>
    </row>
    <row r="95" spans="1:6" x14ac:dyDescent="0.25">
      <c r="A95" s="84"/>
      <c r="B95" s="85"/>
      <c r="C95" s="86"/>
      <c r="D95" s="83"/>
      <c r="E95" s="83"/>
      <c r="F95" s="83"/>
    </row>
    <row r="96" spans="1:6" x14ac:dyDescent="0.25">
      <c r="A96" s="84"/>
      <c r="B96" s="85"/>
      <c r="C96" s="86"/>
      <c r="D96" s="83"/>
      <c r="E96" s="83"/>
      <c r="F96" s="83"/>
    </row>
    <row r="97" spans="1:6" x14ac:dyDescent="0.25">
      <c r="A97" s="84"/>
      <c r="B97" s="85"/>
      <c r="C97" s="86"/>
      <c r="D97" s="83"/>
      <c r="E97" s="83"/>
      <c r="F97" s="83"/>
    </row>
    <row r="98" spans="1:6" x14ac:dyDescent="0.25">
      <c r="A98" s="84"/>
      <c r="B98" s="85"/>
      <c r="C98" s="86"/>
      <c r="D98" s="83"/>
      <c r="E98" s="83"/>
      <c r="F98" s="83"/>
    </row>
    <row r="99" spans="1:6" x14ac:dyDescent="0.25">
      <c r="A99" s="84"/>
      <c r="B99" s="85"/>
      <c r="C99" s="86"/>
      <c r="D99" s="83"/>
      <c r="E99" s="83"/>
      <c r="F99" s="83"/>
    </row>
    <row r="100" spans="1:6" x14ac:dyDescent="0.25">
      <c r="A100" s="84"/>
      <c r="B100" s="85"/>
      <c r="C100" s="86"/>
      <c r="D100" s="83"/>
      <c r="E100" s="83"/>
      <c r="F100" s="83"/>
    </row>
    <row r="101" spans="1:6" x14ac:dyDescent="0.25">
      <c r="A101" s="84"/>
      <c r="B101" s="85"/>
      <c r="C101" s="86"/>
      <c r="D101" s="83"/>
      <c r="E101" s="83"/>
      <c r="F101" s="83"/>
    </row>
    <row r="102" spans="1:6" x14ac:dyDescent="0.25">
      <c r="A102" s="84"/>
      <c r="B102" s="85"/>
      <c r="C102" s="86"/>
      <c r="D102" s="83"/>
      <c r="E102" s="83"/>
      <c r="F102" s="83"/>
    </row>
    <row r="103" spans="1:6" x14ac:dyDescent="0.25">
      <c r="A103" s="84"/>
      <c r="B103" s="85"/>
      <c r="C103" s="86"/>
      <c r="D103" s="83"/>
      <c r="E103" s="83"/>
      <c r="F103" s="83"/>
    </row>
    <row r="104" spans="1:6" x14ac:dyDescent="0.25">
      <c r="A104" s="84"/>
      <c r="B104" s="85"/>
      <c r="C104" s="86"/>
      <c r="D104" s="83"/>
      <c r="E104" s="83"/>
      <c r="F104" s="83"/>
    </row>
    <row r="105" spans="1:6" x14ac:dyDescent="0.25">
      <c r="A105" s="84"/>
      <c r="B105" s="85"/>
      <c r="C105" s="86"/>
      <c r="D105" s="83"/>
      <c r="E105" s="83"/>
      <c r="F105" s="83"/>
    </row>
    <row r="106" spans="1:6" x14ac:dyDescent="0.25">
      <c r="A106" s="84"/>
      <c r="B106" s="85"/>
      <c r="C106" s="86"/>
      <c r="D106" s="83"/>
      <c r="E106" s="83"/>
      <c r="F106" s="83"/>
    </row>
    <row r="107" spans="1:6" x14ac:dyDescent="0.25">
      <c r="A107" s="84"/>
      <c r="B107" s="85"/>
      <c r="C107" s="86"/>
      <c r="D107" s="83"/>
      <c r="E107" s="83"/>
      <c r="F107" s="83"/>
    </row>
    <row r="108" spans="1:6" x14ac:dyDescent="0.25">
      <c r="A108" s="84"/>
      <c r="B108" s="85"/>
      <c r="C108" s="86"/>
      <c r="D108" s="83"/>
      <c r="E108" s="83"/>
      <c r="F108" s="83"/>
    </row>
    <row r="109" spans="1:6" x14ac:dyDescent="0.25">
      <c r="A109" s="84"/>
      <c r="B109" s="85"/>
      <c r="C109" s="86"/>
      <c r="D109" s="83"/>
      <c r="E109" s="83"/>
      <c r="F109" s="83"/>
    </row>
    <row r="110" spans="1:6" x14ac:dyDescent="0.25">
      <c r="A110" s="84"/>
      <c r="B110" s="85"/>
      <c r="C110" s="86"/>
      <c r="D110" s="83"/>
      <c r="E110" s="83"/>
      <c r="F110" s="83"/>
    </row>
    <row r="111" spans="1:6" x14ac:dyDescent="0.25">
      <c r="A111" s="84"/>
      <c r="B111" s="85"/>
      <c r="C111" s="86"/>
      <c r="D111" s="83"/>
      <c r="E111" s="83"/>
      <c r="F111" s="83"/>
    </row>
    <row r="112" spans="1:6" x14ac:dyDescent="0.25">
      <c r="A112" s="84"/>
      <c r="B112" s="85"/>
      <c r="C112" s="86"/>
      <c r="D112" s="83"/>
      <c r="E112" s="83"/>
      <c r="F112" s="83"/>
    </row>
    <row r="113" spans="1:6" x14ac:dyDescent="0.25">
      <c r="A113" s="84"/>
      <c r="B113" s="85"/>
      <c r="C113" s="86"/>
      <c r="D113" s="83"/>
      <c r="E113" s="83"/>
      <c r="F113" s="83"/>
    </row>
    <row r="114" spans="1:6" x14ac:dyDescent="0.25">
      <c r="A114" s="84"/>
      <c r="B114" s="85"/>
      <c r="C114" s="86"/>
      <c r="D114" s="83"/>
      <c r="E114" s="83"/>
      <c r="F114" s="83"/>
    </row>
    <row r="115" spans="1:6" x14ac:dyDescent="0.25">
      <c r="A115" s="84"/>
      <c r="B115" s="85"/>
      <c r="C115" s="86"/>
      <c r="D115" s="83"/>
      <c r="E115" s="83"/>
      <c r="F115" s="83"/>
    </row>
    <row r="116" spans="1:6" x14ac:dyDescent="0.25">
      <c r="A116" s="84"/>
      <c r="B116" s="85"/>
      <c r="C116" s="86"/>
      <c r="D116" s="83"/>
      <c r="E116" s="83"/>
      <c r="F116" s="83"/>
    </row>
    <row r="117" spans="1:6" x14ac:dyDescent="0.25">
      <c r="A117" s="84"/>
      <c r="B117" s="29"/>
    </row>
  </sheetData>
  <mergeCells count="25">
    <mergeCell ref="B58:B69"/>
    <mergeCell ref="C61:C64"/>
    <mergeCell ref="C65:C69"/>
    <mergeCell ref="C9:C11"/>
    <mergeCell ref="C12:C14"/>
    <mergeCell ref="C21:C27"/>
    <mergeCell ref="C16:C20"/>
    <mergeCell ref="C35:C45"/>
    <mergeCell ref="C28:C34"/>
    <mergeCell ref="A58:A60"/>
    <mergeCell ref="A1:G1"/>
    <mergeCell ref="A2:G2"/>
    <mergeCell ref="A4:G4"/>
    <mergeCell ref="A5:B6"/>
    <mergeCell ref="C5:C6"/>
    <mergeCell ref="D5:D6"/>
    <mergeCell ref="E5:G5"/>
    <mergeCell ref="A7:B7"/>
    <mergeCell ref="B8:B14"/>
    <mergeCell ref="B15:B27"/>
    <mergeCell ref="B28:B45"/>
    <mergeCell ref="B55:B57"/>
    <mergeCell ref="C51:C54"/>
    <mergeCell ref="C47:C50"/>
    <mergeCell ref="B46:B5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16" sqref="G16"/>
    </sheetView>
  </sheetViews>
  <sheetFormatPr defaultRowHeight="15" x14ac:dyDescent="0.25"/>
  <cols>
    <col min="1" max="1" width="30" customWidth="1"/>
    <col min="4" max="4" width="11.5703125" customWidth="1"/>
    <col min="5" max="7" width="8.85546875" customWidth="1"/>
  </cols>
  <sheetData>
    <row r="1" spans="1:7" ht="15.75" x14ac:dyDescent="0.25">
      <c r="A1" s="395" t="s">
        <v>207</v>
      </c>
      <c r="B1" s="398"/>
      <c r="C1" s="398"/>
      <c r="D1" s="398"/>
      <c r="E1" s="398"/>
      <c r="F1" s="398"/>
      <c r="G1" s="398"/>
    </row>
    <row r="2" spans="1:7" ht="15.75" x14ac:dyDescent="0.25">
      <c r="A2" s="395" t="s">
        <v>152</v>
      </c>
      <c r="B2" s="398"/>
      <c r="C2" s="398"/>
      <c r="D2" s="398"/>
      <c r="E2" s="398"/>
      <c r="F2" s="398"/>
      <c r="G2" s="398"/>
    </row>
    <row r="3" spans="1:7" ht="15.75" x14ac:dyDescent="0.25">
      <c r="A3" s="89"/>
      <c r="B3" s="90"/>
      <c r="C3" s="90"/>
      <c r="D3" s="91"/>
      <c r="E3" s="91"/>
      <c r="F3" s="91"/>
      <c r="G3" s="91"/>
    </row>
    <row r="4" spans="1:7" ht="16.5" thickBot="1" x14ac:dyDescent="0.3">
      <c r="A4" s="592" t="s">
        <v>158</v>
      </c>
      <c r="B4" s="593"/>
      <c r="C4" s="593"/>
      <c r="D4" s="593"/>
      <c r="E4" s="593"/>
      <c r="F4" s="593"/>
      <c r="G4" s="593"/>
    </row>
    <row r="5" spans="1:7" x14ac:dyDescent="0.25">
      <c r="A5" s="594" t="s">
        <v>1</v>
      </c>
      <c r="B5" s="595"/>
      <c r="C5" s="598" t="s">
        <v>2</v>
      </c>
      <c r="D5" s="600" t="s">
        <v>3</v>
      </c>
      <c r="E5" s="598" t="s">
        <v>4</v>
      </c>
      <c r="F5" s="598"/>
      <c r="G5" s="602"/>
    </row>
    <row r="6" spans="1:7" x14ac:dyDescent="0.25">
      <c r="A6" s="596"/>
      <c r="B6" s="597"/>
      <c r="C6" s="599"/>
      <c r="D6" s="601"/>
      <c r="E6" s="92" t="s">
        <v>5</v>
      </c>
      <c r="F6" s="92" t="s">
        <v>145</v>
      </c>
      <c r="G6" s="93" t="s">
        <v>7</v>
      </c>
    </row>
    <row r="7" spans="1:7" x14ac:dyDescent="0.25">
      <c r="A7" s="604">
        <v>1</v>
      </c>
      <c r="B7" s="605"/>
      <c r="C7" s="92">
        <v>2</v>
      </c>
      <c r="D7" s="92">
        <v>3</v>
      </c>
      <c r="E7" s="92">
        <v>4</v>
      </c>
      <c r="F7" s="92">
        <v>5</v>
      </c>
      <c r="G7" s="93">
        <v>6</v>
      </c>
    </row>
    <row r="8" spans="1:7" ht="30" customHeight="1" x14ac:dyDescent="0.25">
      <c r="A8" s="218" t="s">
        <v>146</v>
      </c>
      <c r="B8" s="606" t="s">
        <v>13</v>
      </c>
      <c r="C8" s="189" t="s">
        <v>10</v>
      </c>
      <c r="D8" s="190">
        <v>15</v>
      </c>
      <c r="E8" s="189">
        <v>1</v>
      </c>
      <c r="F8" s="189">
        <v>1</v>
      </c>
      <c r="G8" s="192">
        <v>2</v>
      </c>
    </row>
    <row r="9" spans="1:7" ht="15" customHeight="1" x14ac:dyDescent="0.25">
      <c r="A9" s="234" t="s">
        <v>28</v>
      </c>
      <c r="B9" s="606"/>
      <c r="C9" s="612" t="s">
        <v>11</v>
      </c>
      <c r="D9" s="233">
        <f>SUM(D10:D11)</f>
        <v>32</v>
      </c>
      <c r="E9" s="233">
        <v>1</v>
      </c>
      <c r="F9" s="233">
        <f t="shared" ref="F9:F10" si="0">CEILING(D9/33,1)</f>
        <v>1</v>
      </c>
      <c r="G9" s="235">
        <f t="shared" ref="G9" si="1">CEILING(D9/17,1)</f>
        <v>2</v>
      </c>
    </row>
    <row r="10" spans="1:7" ht="18.75" customHeight="1" x14ac:dyDescent="0.25">
      <c r="A10" s="219" t="s">
        <v>168</v>
      </c>
      <c r="B10" s="606"/>
      <c r="C10" s="613"/>
      <c r="D10" s="190">
        <v>17</v>
      </c>
      <c r="E10" s="189">
        <v>1</v>
      </c>
      <c r="F10" s="189">
        <f t="shared" si="0"/>
        <v>1</v>
      </c>
      <c r="G10" s="191">
        <f>CEILING(D10/17,1)</f>
        <v>1</v>
      </c>
    </row>
    <row r="11" spans="1:7" ht="27" customHeight="1" x14ac:dyDescent="0.25">
      <c r="A11" s="219" t="s">
        <v>169</v>
      </c>
      <c r="B11" s="607"/>
      <c r="C11" s="614"/>
      <c r="D11" s="189">
        <v>15</v>
      </c>
      <c r="E11" s="189">
        <v>1</v>
      </c>
      <c r="F11" s="189">
        <f>CEILING(D11/33,1)</f>
        <v>1</v>
      </c>
      <c r="G11" s="191">
        <f>CEILING(D11/17,1)</f>
        <v>1</v>
      </c>
    </row>
    <row r="12" spans="1:7" ht="15.75" x14ac:dyDescent="0.25">
      <c r="A12" s="608" t="s">
        <v>147</v>
      </c>
      <c r="B12" s="606" t="s">
        <v>9</v>
      </c>
      <c r="C12" s="189" t="s">
        <v>10</v>
      </c>
      <c r="D12" s="190">
        <v>19</v>
      </c>
      <c r="E12" s="189">
        <v>1</v>
      </c>
      <c r="F12" s="189">
        <v>1</v>
      </c>
      <c r="G12" s="191">
        <v>2</v>
      </c>
    </row>
    <row r="13" spans="1:7" ht="15.75" x14ac:dyDescent="0.25">
      <c r="A13" s="609"/>
      <c r="B13" s="606"/>
      <c r="C13" s="189" t="s">
        <v>11</v>
      </c>
      <c r="D13" s="189">
        <v>25</v>
      </c>
      <c r="E13" s="189">
        <v>1</v>
      </c>
      <c r="F13" s="189">
        <f t="shared" ref="F13:F14" si="2">CEILING(D13/33,1)</f>
        <v>1</v>
      </c>
      <c r="G13" s="191">
        <f t="shared" ref="G13:G14" si="3">CEILING(D13/17,1)</f>
        <v>2</v>
      </c>
    </row>
    <row r="14" spans="1:7" ht="16.5" thickBot="1" x14ac:dyDescent="0.3">
      <c r="A14" s="610"/>
      <c r="B14" s="611"/>
      <c r="C14" s="188" t="s">
        <v>12</v>
      </c>
      <c r="D14" s="188">
        <v>14</v>
      </c>
      <c r="E14" s="236">
        <v>1</v>
      </c>
      <c r="F14" s="236">
        <f t="shared" si="2"/>
        <v>1</v>
      </c>
      <c r="G14" s="193">
        <f t="shared" si="3"/>
        <v>1</v>
      </c>
    </row>
    <row r="15" spans="1:7" x14ac:dyDescent="0.25">
      <c r="A15" s="95" t="s">
        <v>76</v>
      </c>
      <c r="B15" s="94"/>
      <c r="C15" s="94"/>
      <c r="D15" s="94"/>
      <c r="E15" s="94"/>
      <c r="F15" s="94"/>
      <c r="G15" s="94"/>
    </row>
    <row r="16" spans="1:7" x14ac:dyDescent="0.25">
      <c r="A16" s="95" t="s">
        <v>77</v>
      </c>
      <c r="B16" s="94"/>
      <c r="C16" s="94"/>
      <c r="D16" s="94"/>
      <c r="E16" s="94"/>
      <c r="F16" s="94"/>
      <c r="G16" s="94"/>
    </row>
    <row r="19" spans="1:7" ht="15" customHeight="1" x14ac:dyDescent="0.25">
      <c r="A19" s="603" t="s">
        <v>206</v>
      </c>
      <c r="B19" s="603"/>
      <c r="C19" s="603"/>
      <c r="D19" s="603"/>
      <c r="E19" s="603"/>
      <c r="F19" s="603"/>
      <c r="G19" s="603"/>
    </row>
    <row r="20" spans="1:7" x14ac:dyDescent="0.25">
      <c r="A20" s="603"/>
      <c r="B20" s="603"/>
      <c r="C20" s="603"/>
      <c r="D20" s="603"/>
      <c r="E20" s="603"/>
      <c r="F20" s="603"/>
      <c r="G20" s="603"/>
    </row>
    <row r="27" spans="1:7" x14ac:dyDescent="0.25">
      <c r="A27" s="591"/>
      <c r="B27" s="591"/>
      <c r="C27" s="591"/>
      <c r="D27" s="591"/>
      <c r="E27" s="591"/>
      <c r="F27" s="591"/>
      <c r="G27" s="591"/>
    </row>
  </sheetData>
  <mergeCells count="14">
    <mergeCell ref="A27:G27"/>
    <mergeCell ref="A1:G1"/>
    <mergeCell ref="A2:G2"/>
    <mergeCell ref="A4:G4"/>
    <mergeCell ref="A5:B6"/>
    <mergeCell ref="C5:C6"/>
    <mergeCell ref="D5:D6"/>
    <mergeCell ref="E5:G5"/>
    <mergeCell ref="A19:G20"/>
    <mergeCell ref="A7:B7"/>
    <mergeCell ref="B8:B11"/>
    <mergeCell ref="A12:A14"/>
    <mergeCell ref="B12:B14"/>
    <mergeCell ref="C9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WANIS</vt:lpstr>
      <vt:lpstr>WH</vt:lpstr>
      <vt:lpstr>WKFZIT</vt:lpstr>
      <vt:lpstr>WMFIT</vt:lpstr>
      <vt:lpstr>WNP</vt:lpstr>
      <vt:lpstr>WPIP</vt:lpstr>
      <vt:lpstr>WEM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Latoś</dc:creator>
  <cp:lastModifiedBy>UKW</cp:lastModifiedBy>
  <cp:lastPrinted>2018-01-03T09:45:36Z</cp:lastPrinted>
  <dcterms:created xsi:type="dcterms:W3CDTF">2017-02-11T15:58:36Z</dcterms:created>
  <dcterms:modified xsi:type="dcterms:W3CDTF">2018-01-24T13:52:53Z</dcterms:modified>
</cp:coreProperties>
</file>