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showHorizontalScroll="0" showVerticalScroll="0" showSheetTabs="0" xWindow="0" yWindow="0" windowWidth="19320" windowHeight="11535"/>
  </bookViews>
  <sheets>
    <sheet name="SIWZ" sheetId="1" r:id="rId1"/>
  </sheets>
  <calcPr calcId="124519"/>
</workbook>
</file>

<file path=xl/calcChain.xml><?xml version="1.0" encoding="utf-8"?>
<calcChain xmlns="http://schemas.openxmlformats.org/spreadsheetml/2006/main">
  <c r="F100" i="1"/>
  <c r="H100" s="1"/>
  <c r="F101"/>
  <c r="H101" s="1"/>
  <c r="F102"/>
  <c r="H102" s="1"/>
  <c r="F103"/>
  <c r="H103" s="1"/>
  <c r="F104"/>
  <c r="H104" s="1"/>
  <c r="F105"/>
  <c r="H105" s="1"/>
  <c r="F106"/>
  <c r="H106" s="1"/>
  <c r="F107"/>
  <c r="H107" s="1"/>
  <c r="F108"/>
  <c r="H108" s="1"/>
  <c r="F109"/>
  <c r="H109" s="1"/>
  <c r="F69"/>
  <c r="H69" s="1"/>
  <c r="F118" l="1"/>
  <c r="H118" s="1"/>
  <c r="F113" l="1"/>
  <c r="H113" s="1"/>
  <c r="F112"/>
  <c r="H112" s="1"/>
  <c r="F111"/>
  <c r="H111" s="1"/>
  <c r="F26"/>
  <c r="H26" s="1"/>
  <c r="F110"/>
  <c r="F120" l="1"/>
  <c r="H120" s="1"/>
  <c r="F119"/>
  <c r="H119" s="1"/>
  <c r="F117"/>
  <c r="H117" s="1"/>
  <c r="F116"/>
  <c r="H116" s="1"/>
  <c r="H110"/>
  <c r="F46"/>
  <c r="H46" s="1"/>
  <c r="F6"/>
  <c r="H6" s="1"/>
  <c r="G122" l="1"/>
  <c r="D124"/>
  <c r="D125" s="1"/>
</calcChain>
</file>

<file path=xl/sharedStrings.xml><?xml version="1.0" encoding="utf-8"?>
<sst xmlns="http://schemas.openxmlformats.org/spreadsheetml/2006/main" count="246" uniqueCount="123">
  <si>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</si>
  <si>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</si>
  <si>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</si>
  <si>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</si>
  <si>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</si>
  <si>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</si>
  <si>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</si>
  <si>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</si>
  <si>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Producent</t>
  </si>
  <si>
    <t>Typ / model</t>
  </si>
  <si>
    <t>Płyta główna</t>
  </si>
  <si>
    <t>Procesor</t>
  </si>
  <si>
    <t>Pamięć RAM</t>
  </si>
  <si>
    <t>Dysk twardy</t>
  </si>
  <si>
    <t>Karta graficzna</t>
  </si>
  <si>
    <t>Karta dźwiękowa</t>
  </si>
  <si>
    <t>Karta sieciowa</t>
  </si>
  <si>
    <t>Obudowa</t>
  </si>
  <si>
    <t>System operacyjny</t>
  </si>
  <si>
    <t>Bezpieczeństwo</t>
  </si>
  <si>
    <t>Gwarancja</t>
  </si>
  <si>
    <t>Wsparcie techniczne producenta</t>
  </si>
  <si>
    <r>
      <rPr>
        <b/>
        <sz val="12"/>
        <rFont val="Arial"/>
        <family val="2"/>
        <charset val="238"/>
      </rPr>
      <t>Komputer Nr 1</t>
    </r>
    <r>
      <rPr>
        <sz val="8"/>
        <rFont val="Arial"/>
        <family val="2"/>
        <charset val="238"/>
      </rPr>
      <t xml:space="preserve"> Parametry minimalne*
(1)</t>
    </r>
  </si>
  <si>
    <t>Przekątna ekranu, rozdzielczość</t>
  </si>
  <si>
    <t>Parametry obrazu</t>
  </si>
  <si>
    <t>Wejścia wideo</t>
  </si>
  <si>
    <t>Kable</t>
  </si>
  <si>
    <t>Menu OSD</t>
  </si>
  <si>
    <t>Spelniane normy</t>
  </si>
  <si>
    <r>
      <rPr>
        <b/>
        <sz val="12"/>
        <color indexed="8"/>
        <rFont val="Arial"/>
        <family val="2"/>
        <charset val="238"/>
      </rPr>
      <t>Monitor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</si>
  <si>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SUMA BRUTTO:</t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</si>
  <si>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</si>
  <si>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</si>
  <si>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</si>
  <si>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Formularz Cenowy  Zadanie nr 1</t>
  </si>
  <si>
    <t>Typ, Zastosowanie</t>
  </si>
  <si>
    <t>Komputer stacjonarny, wykorzystywany dla potrzeb aplikacji biurowych, przeglądania internetu, oraz przetwarzania grafiki.</t>
  </si>
  <si>
    <r>
      <rPr>
        <b/>
        <sz val="12"/>
        <rFont val="Arial"/>
        <family val="2"/>
        <charset val="238"/>
      </rPr>
      <t>Komputer Nr 2</t>
    </r>
    <r>
      <rPr>
        <sz val="8"/>
        <rFont val="Arial"/>
        <family val="2"/>
        <charset val="238"/>
      </rPr>
      <t xml:space="preserve"> Parametry minimalne*
(1)</t>
    </r>
  </si>
  <si>
    <t>Inne</t>
  </si>
  <si>
    <t>-Możliwość aktualizacji i pobrania sterowników do oferowanego modelu komputera w najnowszych certyfikowanych wersjach bezpośrednio z sieci Internet za pośrednictwem strony www producenta komputera.</t>
  </si>
  <si>
    <t>Min. 500 GB SATA III 7200 obr./min.</t>
  </si>
  <si>
    <t xml:space="preserve">Karta dźwiękowa zintegrowana z płytą główną; </t>
  </si>
  <si>
    <t>Zgodność z systemami operacyjnymi i standardami</t>
  </si>
  <si>
    <t>BIOS</t>
  </si>
  <si>
    <t>Zarządzanie</t>
  </si>
  <si>
    <t>Certyfikaty i standardy</t>
  </si>
  <si>
    <t>Warunki gwarancji</t>
  </si>
  <si>
    <t>Wymagania dodatkowe</t>
  </si>
  <si>
    <t xml:space="preserve">1. Ogólnopolska, telefoniczna infolinia/linia techniczna producenta komputera, (ogólnopolski numer o zredukowanej odpłatności 0-800/0-801 – w ofercie należy podać numer telefonu) dostępna w czasie obowiązywania gwarancji na sprzęt i umożliwiająca po podaniu numeru seryjnego urządzenia:
- weryfikację konfiguracji fabrycznej wraz z wersją fabrycznie dostarczonego oprogramowania (system operacyjny, szczegółowa konfiguracja sprzętowa  - CPU, HDD, pamięć)
- czasu obowiązywania i typ udzielonej gwarancji
2. Możliwość aktualizacji i pobrania sterowników do oferowanego modelu komputera w najnowszych certyfikowanych wersjach przy użyciu dedykowanego darmowego oprogramowania producenta lub bezpośrednio z sieci Internet za pośrednictwem strony www producenta komputera po podaniu numeru seryjnego komputera lub modelu komputera
3. Możliwość weryfikacji czasu obowiązywania i reżimu gwarancji bezpośrednio z sieci Internet za pośrednictwem strony www producenta komputera
</t>
  </si>
  <si>
    <t xml:space="preserve">Zainstalowany system operacyjny z rodziny Microsoft Windows (7 lub nowszy) w wersji 64 bitowej umożliwiajacy:
- uruchomienie posiadanego przez Zamawiającego pakietu MS Office 2010/13 (instalacja pakietu MS Office 2010/13 przez Zamawiającego powinna przebiegać na zaoferowanym przez Wykonawcę systemie operacyjnym bez jakichkolwiek emulatorów, implementacji lub programów towarzyszących), 
- aktualizację systemu operacyjnego i pakietu MS Office 2010/13 przez Internet.
- system operacyjny nie wymagający aktywacji przez internet lub telefon.
- bazowy system preinstalowany, z dołączonymi nośnikami instalacyjnymi zawierającymi kopię systemu operacyjnego i sterowniki (dla wersji 32 i 64Bit).
lub system równoważny – przez równoważność rozumie się pełną funkcjonalność jaką oferuje wymagany w SIWZ system operacyjny
</t>
  </si>
  <si>
    <t xml:space="preserve"> - w standardzie μATX
 - chipset rekomendowany przez producenta procesora</t>
  </si>
  <si>
    <t xml:space="preserve">1. Wbudowane porty i złącza:
- porty wideo: min. 1 szt VGA i 1 szt DVI-D
- min. 6 x USB wyprowadzonych na zewnątrz obudowy: minimum 2 porty USB 2.0 z przodu i 4 portów USB z tyłu, 
- port sieciowy RJ-45, 
- porty audio: wyjście słuchawek i wejście mikrofonowe – zarówno z przodu jak i z tyłu obudowy oraz dodatkowe wyjście liniowe z tyłu obudowy – możliwośc podłączenia systemu audio 5.1
- Wymagana ilość i rozmieszczenie (na zewnątrz obudowy komputera) portów USB nie może być osiągnięta w wyniku stosowania konwerterów, przejściówek itp..
- Karta sieciowa 10/100/1000 Ethernet RJ 45 (zintegrowana) z obsługą PXE, ASF 2.0, ACPI
2. Płyta główna z chipsetem maksymalnie wykorzystującym zaproponowany procesor, wyposażona w:
- 2 złącza DIMM z obsługą do 8GB pamięci RAM DDR3 1333MHz
- sloty: 1 szt PCIe x16 Gen 3, 3 szt PCIe x1, 1 szt miniPCIe
- 4 złącza SATA w tym min 1 szt SATA III
3. Klawiatura USB w układzie polski programisty 
4. Mysz optyczna USB z min dwoma klawiszami oraz rolką (scroll)
5. Nagrywarka SATA DVD +/-RW x16 SuperMulti
</t>
  </si>
  <si>
    <t>Pakiet Office Licencja zbiorcza przeznaczona dla Edukacji min  Office 2010 Pro Plus (z możliwością instalacji w języku polskim , angielskim i niemieckim)
OfficeProPlus 2013 SNGL OLP NL Acdmc  79P-04730 lub równoważny
należy wskazać -&gt;</t>
  </si>
  <si>
    <r>
      <t>Akcesoria i peryferia komputerowe</t>
    </r>
    <r>
      <rPr>
        <sz val="8"/>
        <rFont val="Arial"/>
        <family val="2"/>
        <charset val="238"/>
      </rPr>
      <t xml:space="preserve">                     (zgodne z opisem pod tabelą)*
</t>
    </r>
    <r>
      <rPr>
        <b/>
        <sz val="8"/>
        <rFont val="Arial"/>
        <family val="2"/>
        <charset val="238"/>
      </rPr>
      <t>(1)</t>
    </r>
  </si>
  <si>
    <r>
      <t>Oprogramowanie komputerowe</t>
    </r>
    <r>
      <rPr>
        <sz val="8"/>
        <rFont val="Arial"/>
        <family val="2"/>
        <charset val="238"/>
      </rPr>
      <t xml:space="preserve">                     
(zgodne z opisem pod tabelą)*
</t>
    </r>
    <r>
      <rPr>
        <b/>
        <sz val="8"/>
        <rFont val="Arial"/>
        <family val="2"/>
        <charset val="238"/>
      </rPr>
      <t>(1)</t>
    </r>
  </si>
  <si>
    <t>D-Sub, 
HDMI (z HDCP)</t>
  </si>
  <si>
    <t xml:space="preserve">ENERGY STAR® </t>
  </si>
  <si>
    <r>
      <rPr>
        <b/>
        <sz val="12"/>
        <rFont val="Arial"/>
        <family val="2"/>
        <charset val="238"/>
      </rPr>
      <t>Komputer Nr 3</t>
    </r>
    <r>
      <rPr>
        <sz val="8"/>
        <rFont val="Arial"/>
        <family val="2"/>
        <charset val="238"/>
      </rPr>
      <t xml:space="preserve"> Parametry minimalne*
(1)</t>
    </r>
  </si>
  <si>
    <t>Pakiet antywirusowy w licencji zbiorczej na okres 1rok ESET Endpoint (z możliwością instalacji w języku polskim i angielskim). 
Kontynuacja rozwiązania.</t>
  </si>
  <si>
    <r>
      <rPr>
        <b/>
        <sz val="12"/>
        <rFont val="Arial"/>
        <family val="2"/>
        <charset val="238"/>
      </rPr>
      <t>Komputer Nr 4</t>
    </r>
    <r>
      <rPr>
        <sz val="8"/>
        <rFont val="Arial"/>
        <family val="2"/>
        <charset val="238"/>
      </rPr>
      <t xml:space="preserve"> Parametry minimalne*
(1)</t>
    </r>
  </si>
  <si>
    <t>Komputer będzie wykorzystywany dla potrzeb aplikacji biurowych, aplikacji edukacyjnych, aplikacji obliczeniowych, aplikacji graficznych, dostępu do internetu oraz poczty elektronicznej
Komputer stacjonarny. W ofercie wymagane jest podanie modelu, symbolu oraz producenta</t>
  </si>
  <si>
    <t>Min. 2-rdzeniowy, min 3.6GHz, osiągający w teście PassMark CPU Mark wynik min. 5025 punktów. Do oferty należy dołaczyć wydruk ze strony: http://www.cpubenchmark.net  potwierdzający spełnienie wymogów SIWZ</t>
  </si>
  <si>
    <t>Zintegrowana w procesorze z możliwością dynamicznego przydzielenia pamięci systemowej, ze wsparciem dla DirectX 11.1, OpenGL 4.0, Open CL 1.2  sięgająca w teście Average G3D Mark wynik na poziomie 535 punktów.
Do oferty należy dołączyć wydruk ze strony: http://www.videocardbenchmark.net potwierdzający spełnienie wymogów SIWZ</t>
  </si>
  <si>
    <t>Karta dźwiękowa zintegrowana z płytą główną oraz ze wsparciem dla technologii DTS; wbudowany głośnik</t>
  </si>
  <si>
    <t>Obudowa typu MicroTower z możliwością pracy w pozycji pionowej i poziomej, o maksymalnej sumie wymiarów 88 cm posiadająca min.: 1 zewnętrzną półkę 5,25” dla napędów SLIM oraz min 2 wewnętrzne półki 3,5” dla dysków twardych. Zaprojektowana i wykonana przez producenta komputera opatrzona trwałym logo producenta, metalowa. Obudowa musi umożliwiać instalację drugiego dysku twardego 3,5”. 
Z przodu obudowy wymagany jest wbudowany fabrycznie wizualny system diagnostyczny, służący do sygnalizowania i diagnozowania problemów z komputerem i jego komponentami, który musi sygnalizować co najmniej:
 - awarie procesora lub pamięci podręcznej procesora 
 - uszkodzenie płyty głównej
 - uszkodzenie pamięci RAM
 - uszkodzenie zasilacza
 - uszkodzenie kontrolera Video.
Obudowa musi umożliwiać zastosowanie zabezpieczenia fizycznego w postaci linki metalowej (złącze blokady Kensingtona) oraz kłódki (oczko na kłódkę)
Zasilacz o mocy 180W i sprawności min 80% przy 100% obciążeniu (80 PLUS Bronze)</t>
  </si>
  <si>
    <t>Oferowane modele komputerów muszą posiadać certyfikat Microsoft, potwierdzający poprawną współpracę oferowanych modeli komputerów z oferowanym systemem operacyjnym Windows 7/8.1 (załączyć wydruk ze strony Microsoft WHCL)</t>
  </si>
  <si>
    <t>Możliwość odczytania z BIOS: 
1. Wersji BIOS
2. Modelu procesora, prędkości procesora, 
3. Informacji o ilości pamięci RAM wraz z informacją o jej prędkości i technologii wykonania a także o pojemności i obsadzeniu na poszczególnych slotach 
4. Informacji o dysku twardym: model, pojemność, wersja firmware, nr seryjny, wersja SMART
5. Informacji o napędzie optycznym: model, wersja firmware, nr seryjny
6. Informacji o MAC adresie karty sieciowej
Możliwość wyłączenia/włączenia: zintegrowanej karty sieciowej, kontrolera audio, poszczególnych portów USB, poszczególnych slotów SATA, wewnętrznego głośnika, funkcji Turbo Mode z poziomu BIOS bez uruchamiania systemu operacyjnego z dysku twardego komputera lub innych, podłączonych do niego, urządzeń zewnętrznych.
Funkcja blokowania/odblokowania BOOT-owania stacji roboczej z dysku twardego, zewnętrznych urządzeń oraz sieci bez potrzeby uruchamiania systemu operacyjnego z dysku twardego komputera lub innych, podłączonych do niego, urządzeń zewnętrznych.
Możliwość - bez potrzeby uruchamiania systemu operacyjnego z dysku twardego komputera lub innych, podłączonych do niego urządzeń zewnętrznych - ustawienia hasła na poziomie administratora.</t>
  </si>
  <si>
    <t>Wbudowana w płytę główną technologia umożliwiająca zdalną aktualizację ustawień BIOS, bez potrzeby uruchamiania systemu operacyjnego z dysku twardego komputera lub innych, podłączonych do niego urządzeń zewnętrznych.</t>
  </si>
  <si>
    <t>Pamięć operacyjna</t>
  </si>
  <si>
    <t>Parametry pamieci masowej</t>
  </si>
  <si>
    <t>Grafika</t>
  </si>
  <si>
    <t>Wyposażenie multimedialne</t>
  </si>
  <si>
    <t>1. BIOS musi posiadać możliwość
- skonfigurowania hasła „Power On” oraz ustawienia hasła dostępu do BIOSu (administratora) w sposób gwarantujący utrzymanie zapisanego hasła nawet w przypadku odłączenia wszystkich źródeł zasilania i podtrzymania BIOS, 
- możliwość ustawienia hasła na dysku (drive lock)
- blokady/wyłączenia portów USB, COM, karty sieciowej, karty audio;
- blokady/wyłączenia kart rozszerzeń/slotów PCIe
- kontroli sekwencji boot-ącej;
- startu systemu z urządzenia USB
- funkcja blokowania BOOT-owania stacji roboczej z zewnętrznych urządzeń
2. Możliwość zapięcia linki typu Kensington i kłódki do dedykowanego oczka w obudowie komputera</t>
  </si>
  <si>
    <t>-  Certyfikat ISO9001 dla producenta sprzętu (załączyć dokument potwierdzający spełnianie wymogu)
 -  Deklaracja zgodności CE (załączyć do oferty)
 -  Komputer musi spełniać wymogi normy Energy Star 5.0
Wymagany certyfikat lub wpis dotyczący oferowanego modelu komputera w  internetowym katalogu http://www.eu-energystar.org lub http://www.energystar.gov   – dopuszcza się wydruk ze strony internetowej
 -  Komputer musi spełniać wymogi normy EPEAT na poziomie min GOLD dla Polski
Wymagany certyfikat lub wpis dotyczący oferowanego modelu komputera w  internetowym katalogu http://www.epeat.net – wymaga się wydruku ze strony internetowej</t>
  </si>
  <si>
    <t>Ergonomia</t>
  </si>
  <si>
    <t>Maksymalnie 26 dB z pozycji operatora w trybie IDLE, pomiar zgodny z normą ISO 9296 / ISO 7779; wymaga się dostarczenia odpowiedniego certyfikatu lub deklaracji producenta</t>
  </si>
  <si>
    <t>Ogólnopolska, telefoniczna infolinia/linia techniczna producenta komputera, (ogólnopolski numer o zredukowanej odpłatności 0-800/0-801 – w ofercie należy podać numer telefonu) dostępna w czasie obowiązywania gwarancji na sprzęt i umożliwiająca po podaniu numeru seryjnego urządzenia:
- weryfikację konfiguracji fabrycznej wraz z wersją fabrycznie dostarczonego oprogramowania (system operacyjny, szczegółowa konfiguracja sprzętowa  - CPU, HDD, pamięć)
- czasu obowiązywania i typ udzielonej gwarancji
Możliwość aktualizacji i pobrania sterowników do oferowanego modelu komputera w najnowszych certyfikowanych wersjach przy użyciu dedykowanego darmowego oprogramowania producenta lub bezpośrednio z sieci Internet za pośrednictwem strony www producenta komputera po podaniu numeru seryjnego komputera lub modelu komputera
Możliwość weryfikacji czasu obowiązywania i reżimu gwarancji bezpośrednio z sieci Internet za pośrednictwem strony www producenta komputera</t>
  </si>
  <si>
    <t>1. Zainstalowany system operacyjny Windows 7 Professional 64bit PL nie wymagający aktywacji za pomocą telefonu lub Internetu w firmie Microsoft + nośnik lub system równoważny – przez równoważność rozumie się pełną funkcjonalność jaką oferuje wymagany w SIWZ system operacyjny
2. Wbudowane porty i złącza:
- porty wideo: min. 1 szt VGA i 1 szt DVI-D
- min. 6 x USB w tym:  2 porty USB 3.0 z przodu, 4 portów USB 2.0 z tyłu 
- port sieciowy RJ-45, 
- porty audio: wyjście słuchawek i wejście mikrofonowe – zarówno z przodu jak i z tyłu obudowy. 
- serial port (RS-232) z możliwością rozbudowy do 2 szt portów RS-232
- 2 szt PS/2
Wymagana ilość i rozmieszczenie (na zewnątrz obudowy komputera) portów USB nie może być osiągnięta w wyniku stosowania konwerterów, przejściówek itp..
3. Karta sieciowa 10/100/1000 Ethernet RJ 45 (zintegrowana) z obsługą PXE, WoL
4. Płyta główna z chipsetem min H81, wyposażona w:
- 2 złącza DIMM z obsługą do 16GB pamięci RAM 1600MHz
- sloty: 1 szt PCIe x16 Gen 3.0, 3 szt PCIe x1
- 4 złącza SATA w tym min 1 szt SATA III
5. Klawiatura USB w układzie polski programisty 
6. Mysz optyczna USB z min dwoma klawiszami oraz rolką (scroll)
7. Nagrywarka SATA DVD +/-RW x8</t>
  </si>
  <si>
    <t>Przedłużenie licencji o 36 miesięcy programu ESET Security Pack Box
Kontynuacja rozwiązania.</t>
  </si>
  <si>
    <t>Odnowienie licencji rocznej do Programu antywirusowego Kaspersky Internet Security - pakiet na 4 stanowiska</t>
  </si>
  <si>
    <t>Odnowienie licencji na oprogramowanie Norton Symantec EndPoint</t>
  </si>
  <si>
    <t>0</t>
  </si>
  <si>
    <t>1. BIOS musi posiadać możliwość
- skonfigurowania hasła „Power On” oraz ustawienia hasła dostępu do BIOSu (administratora) w sposób gwarantujący utrzymanie zapisanego hasła nawet w przypadku odłączenia wszystkich źródeł zasilania i podtrzymania BIOS, - możliwość ustawienia hasła na dysku (drive lock)
- blokady/wyłączenia portów USB, COM, karty sieciowej, karty audio;
- blokady/wyłączenia kart rozszerzeń/slotów PCIe
- kontroli sekwencji boot-ącej;
- startu systemu z urządzenia USB
- funkcja blokowania BOOT-owania stacji roboczej z zewnętrznych urządzeń
2. Możliwość zapięcia linki typu Kensington i kłódki do dedykowanego oczka w obudowie komputera</t>
  </si>
  <si>
    <t>Min. 2-rdzeniowy, min 3.90GHz, min 1 MB cache, osiągający w teście PassMark CPU Mark wynik min. 2300 punktów. Do oferty należy dołaczyć wydruk ze strony: http://www.cpubenchmark.net  potwierdzający spełnienie wymogów SIWZ</t>
  </si>
  <si>
    <t>Napęd optyczny</t>
  </si>
  <si>
    <t>DVD+/-RW</t>
  </si>
  <si>
    <t xml:space="preserve">1. Obudowa typu microtower, posiadająca min. 1 zewnętrzną półkę 5,25” i 1 wewnętrzną półkę 3,5”. Zaprojektowana i wykonana przez producenta komputera opatrzona trwałym logo producenta, metalowa. 
3. Zasilacz o mocy min. 400W
</t>
  </si>
  <si>
    <t>minimum 24 miesiące</t>
  </si>
  <si>
    <t>Wymagana podstawowa instrukcja obsługi, dołączona do komputera</t>
  </si>
  <si>
    <r>
      <rPr>
        <b/>
        <sz val="10"/>
        <rFont val="Arial"/>
        <family val="2"/>
        <charset val="238"/>
      </rPr>
      <t xml:space="preserve">Pendrive 32GB
</t>
    </r>
    <r>
      <rPr>
        <b/>
        <sz val="8"/>
        <rFont val="Arial"/>
        <family val="2"/>
        <charset val="238"/>
      </rPr>
      <t>pojemność: 32GB
interfejs: USB3.0
maksymalna prędkość odczytu: minimum 90MB/s
gwarancja: minimum 24 miesiące</t>
    </r>
  </si>
  <si>
    <r>
      <rPr>
        <b/>
        <sz val="10"/>
        <rFont val="Arial"/>
        <family val="2"/>
        <charset val="238"/>
      </rPr>
      <t xml:space="preserve">Pendrive 16GB
</t>
    </r>
    <r>
      <rPr>
        <b/>
        <sz val="8"/>
        <rFont val="Arial"/>
        <family val="2"/>
        <charset val="238"/>
      </rPr>
      <t>pojemność: 16GB
interfejs: USB2.0
maksymalna prędkość odczytu: minimum 28Mb/s
gwarancja: minimum 24 miesiące</t>
    </r>
  </si>
  <si>
    <r>
      <rPr>
        <b/>
        <sz val="10"/>
        <rFont val="Arial"/>
        <family val="2"/>
        <charset val="238"/>
      </rPr>
      <t xml:space="preserve">Pendrive 64 GB
</t>
    </r>
    <r>
      <rPr>
        <b/>
        <sz val="8"/>
        <rFont val="Arial"/>
        <family val="2"/>
        <charset val="238"/>
      </rPr>
      <t xml:space="preserve">interfejs: USB3.0
gwarancja: minimum 24 miesiące
</t>
    </r>
  </si>
  <si>
    <r>
      <rPr>
        <b/>
        <sz val="10"/>
        <rFont val="Arial"/>
        <family val="2"/>
        <charset val="238"/>
      </rPr>
      <t>Dysk zewnętrzny 1TB</t>
    </r>
    <r>
      <rPr>
        <b/>
        <sz val="8"/>
        <rFont val="Arial"/>
        <family val="2"/>
        <charset val="238"/>
      </rPr>
      <t xml:space="preserve">
interfejs: USB 3.0
format: 2.5"
pojemność: 1TB
gwarancja: minimum 24 miesiące</t>
    </r>
  </si>
  <si>
    <r>
      <rPr>
        <b/>
        <sz val="10"/>
        <rFont val="Arial"/>
        <family val="2"/>
        <charset val="238"/>
      </rPr>
      <t>Myszka przewodowa</t>
    </r>
    <r>
      <rPr>
        <b/>
        <sz val="8"/>
        <rFont val="Arial"/>
        <family val="2"/>
        <charset val="238"/>
      </rPr>
      <t xml:space="preserve">
intefejs: USB
3 przyciski
gwarancja: minimum 24 miesiące</t>
    </r>
  </si>
  <si>
    <r>
      <t xml:space="preserve">Zestaw klawiatura + mysz
</t>
    </r>
    <r>
      <rPr>
        <b/>
        <sz val="8"/>
        <rFont val="Arial"/>
        <family val="2"/>
        <charset val="238"/>
      </rPr>
      <t>interfejs: USB
klawiatura pełnowymiarowa
komunikacja z klawiaturą: przewodowa
rodzaj myszy: optyczna
minimum 2 przyciski myszy + rolka przewijania</t>
    </r>
    <r>
      <rPr>
        <b/>
        <sz val="10"/>
        <rFont val="Arial"/>
        <family val="2"/>
        <charset val="238"/>
      </rPr>
      <t xml:space="preserve">
</t>
    </r>
    <r>
      <rPr>
        <b/>
        <sz val="8"/>
        <rFont val="Arial"/>
        <family val="2"/>
        <charset val="238"/>
      </rPr>
      <t>gwarancja: minimum 24 miesiące</t>
    </r>
  </si>
  <si>
    <r>
      <rPr>
        <b/>
        <sz val="10"/>
        <rFont val="Arial"/>
        <family val="2"/>
        <charset val="238"/>
      </rPr>
      <t>Bezprzewodowy prezenter USB:</t>
    </r>
    <r>
      <rPr>
        <b/>
        <sz val="8"/>
        <rFont val="Arial"/>
        <family val="2"/>
        <charset val="238"/>
      </rPr>
      <t xml:space="preserve">
podłączany do komputera poprzez odbiornik USB
przyciski sterowania pokazem slajdów
laserowy wskaźnik
wyjście słuchawkowe
czujnik poziomu zakłóceń
wymagany zasięg: minimum 30 metrów
gwarancja: minimum 24 miesiące</t>
    </r>
  </si>
  <si>
    <r>
      <rPr>
        <b/>
        <sz val="10"/>
        <rFont val="Arial"/>
        <family val="2"/>
        <charset val="238"/>
      </rPr>
      <t>Moduł pamięci RAM DDR:</t>
    </r>
    <r>
      <rPr>
        <b/>
        <sz val="8"/>
        <rFont val="Arial"/>
        <family val="2"/>
        <charset val="238"/>
      </rPr>
      <t xml:space="preserve">
rodzaj pamięci: DDR SDRAM DIMM
pojemność: 1GB
częstotliwość taktowania: 400MHz
opóźnienia CAS (CL): 3
napięcie zasilania: 2.5V
przepustowość: minimum 3200MB/s
gwarancja: minimum 24 miesiące</t>
    </r>
  </si>
  <si>
    <t>Wymagana minimalna ilość wbudowanych złącz i portów:
Audio
4 x USB
2 x USB 3.0
2 x PS/2
1 x VGA
1 x RJ45
1 x HDMI
1 x DVI-D</t>
  </si>
  <si>
    <t>Maksymalny pobór mocy (praca/spoczynek)</t>
  </si>
  <si>
    <r>
      <rPr>
        <sz val="8"/>
        <rFont val="Arial"/>
        <family val="2"/>
        <charset val="238"/>
      </rPr>
      <t>min 8GB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1600 MHz (możliwość rozbudowy do min 16GB.)</t>
    </r>
  </si>
  <si>
    <t>min 4GB1600 MHz (możliwość rozbudowy do min 16GB.)</t>
  </si>
  <si>
    <t>Min. 2-rdzeniowy, min 3.6GHz, osiągający w teście PassMark CPU Mark wynik min. 5000 punktów. Do oferty należy dołaczyć wydruk ze strony: http://www.cpubenchmark.net  potwierdzający spełnienie wymogów SIWZ</t>
  </si>
  <si>
    <t>Zintegrowana w procesorze z możliwością dynamicznego przydzielenia pamięci systemowej, ze wsparciem dla DirectX 11.1, OpenGL 4.0, Open CL 1.2  sięgająca w teście Average G3D Mark wynik na poziomie min. 500 punktów.
Do oferty należy dołączyć wydruk ze strony: http://www.videocardbenchmark.net potwierdzający spełnienie wymogów SIWZ</t>
  </si>
  <si>
    <t>Min. 4-rdzeniowy, min 3.0GHz, osiągający w teście PassMark CPU Mark wynik min. 6900 punktów. Do oferty należy dołaczyć wydruk ze strony: http://www.cpubenchmark.net  potwierdzający spełnienie wymogów SIWZ</t>
  </si>
  <si>
    <t>min. 8GB 1600 MHz (możliwość rozbudowy do min 16GB.)</t>
  </si>
  <si>
    <t>Zintegrowana w procesorze z możliwością dynamicznego przydzielenia pamięci systemowej, ze wsparciem dla DirectX 11.1, OpenGL 4.0, Open CL 1.2  sięgająca w teście Average G3D Mark wynik na poziomie min 700 punktów.
Do oferty należy dołączyć wydruk ze strony: http://www.videocardbenchmark.net potwierdzający spełnienie wymogów SIWZ</t>
  </si>
  <si>
    <t>min 1 x 4GB DDR3 1600MHz</t>
  </si>
  <si>
    <t>Zintegrowana, ze wsparciem dla DirectX 10.1, OpenGL 3.1 oraz rozdzielczości min. 2560x1600@60Hz</t>
  </si>
  <si>
    <t>min. 10/100/1000 Ethernet RJ 45, zintegrowana z płytą.</t>
  </si>
  <si>
    <r>
      <t xml:space="preserve">Zestaw głośników komputerowych
</t>
    </r>
    <r>
      <rPr>
        <b/>
        <sz val="8"/>
        <rFont val="Arial"/>
        <family val="2"/>
        <charset val="238"/>
      </rPr>
      <t>zestaw działający w systemie 2.0 (2 głośniki pełnopasmowe)
minimalna łączna moc głośników: 6W
regulacja głośności
wyjście słuchawkowe
gwarancja: minimum 24 miesiące</t>
    </r>
  </si>
  <si>
    <r>
      <t xml:space="preserve">Zestaw głośników komputerowych
</t>
    </r>
    <r>
      <rPr>
        <b/>
        <sz val="8"/>
        <rFont val="Arial"/>
        <family val="2"/>
        <charset val="238"/>
      </rPr>
      <t>zestaw działający w systemie 2.0 (2 głośniki pełnopasmowe) zasilany z USB
minimalna łączna moc głośników: 20W
gwarancja: minimum 24 miesiące
kable połączeniowe w zestawie</t>
    </r>
  </si>
  <si>
    <r>
      <t xml:space="preserve">Karta sieciowa podłączana do portu USB
</t>
    </r>
    <r>
      <rPr>
        <b/>
        <sz val="8"/>
        <rFont val="Arial"/>
        <family val="2"/>
        <charset val="238"/>
      </rPr>
      <t>interfejs: USB2.0
port: Rj-45
diody sygnalizujące aktywność i połączenie
min. obsługiwane prędkośći transferu danych: 10Mbps, 100Mbps
obsługiwane protokoły i standardy: IEEE 802.3, IEEE 802.3u
obsługiwane systemy operacyjne: Mac OS, Windows, Linux
gwarancja: minimum 24 miesiące</t>
    </r>
  </si>
  <si>
    <r>
      <t xml:space="preserve">Karta sieciowa WiFi PCI
</t>
    </r>
    <r>
      <rPr>
        <b/>
        <sz val="8"/>
        <rFont val="Arial"/>
        <family val="2"/>
        <charset val="238"/>
      </rPr>
      <t>interfejs: PCI
antena: 2dBi
szybkość transferu: min. 150Mbps
obsługiwane protokoły bezpieczeństwa: 64/128-bit WEP, WPA-PSK, WPA2-PSK, WPA, WPA2, TKIP, AES
częstotliwość pracy: 2.4Ghz
praca w standardzie: min. IEEE 802.11b/g/n
gwarancja: minimum 24 miesiące</t>
    </r>
  </si>
  <si>
    <r>
      <rPr>
        <b/>
        <sz val="10"/>
        <rFont val="Arial"/>
        <family val="2"/>
        <charset val="238"/>
      </rPr>
      <t xml:space="preserve">Ręczny czytnik kodów kreskowych USB:
</t>
    </r>
    <r>
      <rPr>
        <b/>
        <sz val="8"/>
        <rFont val="Arial"/>
        <family val="2"/>
        <charset val="238"/>
      </rPr>
      <t>podłączany do komputera poprzez USB
źródło światła: laser
wymagane czytane kody: UPC/EAN, UPC/EAN z dodatkami, UCC/EAN 128, Code 39, Code 39 Full ASCII, Code 39 TriOptic, Code 128, Code 128 Full ASCII, Codabar, Interleaved 2 of 5, Discrete 2 of 5, Code 93, MSI, Code 11, IATA, RSS variants
technologia odczytu: pojedyncza linia
głębokość odczytu: minimum 10000mm
częstotliwość odczytu: minimum 100/s
minimalna rozdzielczość: 0.127mm
w zestawie kabel i podstawka
gwarancja: minimum 24 miesiące</t>
    </r>
  </si>
  <si>
    <r>
      <rPr>
        <b/>
        <sz val="10"/>
        <rFont val="Arial"/>
        <family val="2"/>
        <charset val="238"/>
      </rPr>
      <t xml:space="preserve">Zestaw głośników komputerowych
</t>
    </r>
    <r>
      <rPr>
        <b/>
        <sz val="8"/>
        <rFont val="Arial"/>
        <family val="2"/>
        <charset val="238"/>
      </rPr>
      <t>zestaw działający w systemie 5.1 (5 głośników pełnopasmowych + subwoofer)
regulacja głośności
wyjście słuchawkowe
pasmo przenoszenia: min. 45Hz-20kHz
całkowita moc szczytowa: minimum 150W
gwarancja: minimum 24 miesiące
kable połączeniowe w zestawie</t>
    </r>
  </si>
  <si>
    <t>min. 3 letnia gwarancja producenta z naprawa w miejscu instalacji sprzętu. 
Firma serwisująca musi posiadać autoryzacje producenta komputera na świadczenie usług serwisowych  – dokumenty potwierdzające załączyć do oferty.
Oświadczenie producenta komputera, że w przypadku nie wywiązywania się  z obowiązków gwarancyjnych oferenta lub firmy serwisującej, przejmie na siebie wszelkie zobowiązania związane z serwisem.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</si>
  <si>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3,
 - w przypadku oferowania sprzętu równoważnego - do podania w kolumnie 3 jego typu lub modelu oraz dokładnego opisu z uwzględnieniem wszystkich wymaganych w kolumnie 2 parametrów.</t>
  </si>
  <si>
    <t>25/1 Watt</t>
  </si>
  <si>
    <t>Gwarancja min 36 miesięce producenta:
 Realizowana od dnia dostawy (podpisania protokołu).</t>
  </si>
  <si>
    <t>Regulacja dla parametrów: jasność (janość, kontrast, ECO, i-style Colour, ACR), ustawienia obrazu (taktowanie, faza, pozycja pozioma/pionowa, format), kolor (gamma, temperatura kolorów, sRGB), menu OSD (pozycja pozioma/pionowa, czas wygaszania menu OSD, język)</t>
  </si>
  <si>
    <t>Podświetlenie LED, odwzorowanie 16,7 miliona kolorów, kontrast 1000:1 (typowy), jasność min. 250 cd/m2 ,czas reakcji matrycy max. 5ms, kąty widzenia poziomo/pionowo: 170°/ 160° (weryfikacja na podstawie dokumentacji technicznej producenta monitora)</t>
  </si>
  <si>
    <t>Kabel analogowy VGA, kabel zasilający</t>
  </si>
  <si>
    <t>minimum 21,5 cali o rozdzielczości Full HD 1080p, 1920 x 1080 ,format ekranu 16:9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</si>
</sst>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8"/>
      <color rgb="FF666666"/>
      <name val="Arial"/>
      <family val="2"/>
      <charset val="238"/>
    </font>
    <font>
      <sz val="11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8"/>
      <color rgb="FF000000"/>
      <name val="Arial"/>
      <family val="2"/>
      <charset val="238"/>
    </font>
    <font>
      <sz val="8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</cellStyleXfs>
  <cellXfs count="187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left" vertical="top" wrapText="1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0" fillId="0" borderId="0" xfId="0"/>
    <xf numFmtId="0" fontId="0" fillId="0" borderId="0" xfId="0" applyAlignment="1">
      <alignment vertical="center"/>
    </xf>
    <xf numFmtId="0" fontId="5" fillId="0" borderId="0" xfId="0" applyFont="1"/>
    <xf numFmtId="0" fontId="0" fillId="0" borderId="0" xfId="0"/>
    <xf numFmtId="49" fontId="7" fillId="0" borderId="6" xfId="2" applyNumberFormat="1" applyFont="1" applyFill="1" applyBorder="1" applyAlignment="1">
      <alignment horizontal="center" vertical="top" wrapText="1"/>
    </xf>
    <xf numFmtId="4" fontId="13" fillId="0" borderId="8" xfId="2" applyNumberFormat="1" applyFont="1" applyFill="1" applyBorder="1" applyAlignment="1">
      <alignment horizontal="right" vertical="center"/>
    </xf>
    <xf numFmtId="9" fontId="13" fillId="0" borderId="8" xfId="2" applyNumberFormat="1" applyFont="1" applyFill="1" applyBorder="1" applyAlignment="1">
      <alignment horizontal="center" vertical="center"/>
    </xf>
    <xf numFmtId="49" fontId="3" fillId="0" borderId="8" xfId="2" applyNumberFormat="1" applyFont="1" applyFill="1" applyBorder="1" applyAlignment="1" applyProtection="1">
      <alignment horizontal="left" vertical="top" wrapText="1"/>
      <protection locked="0"/>
    </xf>
    <xf numFmtId="0" fontId="11" fillId="0" borderId="8" xfId="1" applyNumberFormat="1" applyFont="1" applyFill="1" applyBorder="1" applyAlignment="1" applyProtection="1">
      <alignment horizontal="center" vertical="center"/>
      <protection locked="0"/>
    </xf>
    <xf numFmtId="49" fontId="3" fillId="0" borderId="8" xfId="1" applyNumberFormat="1" applyFont="1" applyFill="1" applyBorder="1" applyAlignment="1" applyProtection="1">
      <alignment horizontal="left" vertical="top" wrapText="1"/>
      <protection locked="0"/>
    </xf>
    <xf numFmtId="49" fontId="3" fillId="0" borderId="6" xfId="1" applyNumberFormat="1" applyFont="1" applyFill="1" applyBorder="1" applyAlignment="1" applyProtection="1">
      <alignment vertical="center" wrapText="1"/>
      <protection locked="0"/>
    </xf>
    <xf numFmtId="49" fontId="3" fillId="0" borderId="7" xfId="1" applyNumberFormat="1" applyFont="1" applyFill="1" applyBorder="1" applyAlignment="1" applyProtection="1">
      <alignment horizontal="center" vertical="top" wrapText="1"/>
      <protection locked="0"/>
    </xf>
    <xf numFmtId="4" fontId="13" fillId="0" borderId="8" xfId="2" applyNumberFormat="1" applyFont="1" applyFill="1" applyBorder="1" applyAlignment="1">
      <alignment horizontal="center" vertical="center"/>
    </xf>
    <xf numFmtId="49" fontId="3" fillId="0" borderId="13" xfId="3" applyNumberFormat="1" applyFont="1" applyFill="1" applyBorder="1" applyAlignment="1" applyProtection="1">
      <alignment vertical="center" wrapText="1"/>
      <protection locked="0"/>
    </xf>
    <xf numFmtId="49" fontId="4" fillId="0" borderId="6" xfId="2" applyNumberFormat="1" applyFont="1" applyFill="1" applyBorder="1" applyAlignment="1">
      <alignment horizontal="center" vertical="top" wrapText="1"/>
    </xf>
    <xf numFmtId="49" fontId="8" fillId="0" borderId="19" xfId="2" applyNumberFormat="1" applyFont="1" applyFill="1" applyBorder="1" applyAlignment="1">
      <alignment horizontal="center" vertical="center" wrapText="1"/>
    </xf>
    <xf numFmtId="0" fontId="8" fillId="0" borderId="19" xfId="2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 applyProtection="1">
      <alignment vertical="center" wrapText="1"/>
      <protection locked="0"/>
    </xf>
    <xf numFmtId="0" fontId="3" fillId="0" borderId="10" xfId="0" applyFont="1" applyFill="1" applyBorder="1" applyAlignment="1" applyProtection="1">
      <alignment vertical="center" wrapText="1"/>
      <protection locked="0"/>
    </xf>
    <xf numFmtId="0" fontId="3" fillId="0" borderId="10" xfId="3" applyNumberFormat="1" applyFont="1" applyFill="1" applyBorder="1" applyAlignment="1" applyProtection="1">
      <alignment vertical="center" wrapText="1"/>
      <protection locked="0"/>
    </xf>
    <xf numFmtId="0" fontId="0" fillId="0" borderId="0" xfId="0" applyFill="1" applyBorder="1"/>
    <xf numFmtId="0" fontId="15" fillId="0" borderId="0" xfId="0" applyFont="1"/>
    <xf numFmtId="49" fontId="3" fillId="0" borderId="0" xfId="2" applyNumberFormat="1" applyFont="1" applyFill="1" applyAlignment="1" applyProtection="1">
      <alignment horizontal="left" vertical="top"/>
      <protection locked="0"/>
    </xf>
    <xf numFmtId="0" fontId="5" fillId="0" borderId="8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/>
    </xf>
    <xf numFmtId="49" fontId="4" fillId="0" borderId="7" xfId="2" applyNumberFormat="1" applyFont="1" applyFill="1" applyBorder="1" applyAlignment="1">
      <alignment horizontal="center" vertical="top" wrapText="1"/>
    </xf>
    <xf numFmtId="0" fontId="17" fillId="0" borderId="0" xfId="0" applyFont="1"/>
    <xf numFmtId="0" fontId="4" fillId="0" borderId="17" xfId="2" applyNumberFormat="1" applyFont="1" applyFill="1" applyBorder="1" applyAlignment="1">
      <alignment horizontal="center" vertical="center" wrapText="1"/>
    </xf>
    <xf numFmtId="4" fontId="19" fillId="0" borderId="8" xfId="0" applyNumberFormat="1" applyFont="1" applyBorder="1" applyAlignment="1">
      <alignment horizontal="right" vertical="center"/>
    </xf>
    <xf numFmtId="4" fontId="19" fillId="0" borderId="8" xfId="2" applyNumberFormat="1" applyFont="1" applyFill="1" applyBorder="1" applyAlignment="1">
      <alignment horizontal="right" vertical="center"/>
    </xf>
    <xf numFmtId="9" fontId="19" fillId="0" borderId="8" xfId="2" applyNumberFormat="1" applyFont="1" applyFill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left" vertical="top"/>
    </xf>
    <xf numFmtId="0" fontId="19" fillId="0" borderId="8" xfId="0" applyFont="1" applyFill="1" applyBorder="1" applyAlignment="1">
      <alignment horizontal="center" vertical="center"/>
    </xf>
    <xf numFmtId="49" fontId="3" fillId="0" borderId="20" xfId="1" applyNumberFormat="1" applyFont="1" applyFill="1" applyBorder="1" applyAlignment="1" applyProtection="1">
      <alignment horizontal="left" vertical="top" wrapText="1"/>
      <protection locked="0"/>
    </xf>
    <xf numFmtId="4" fontId="3" fillId="0" borderId="0" xfId="1" applyNumberFormat="1" applyFont="1" applyFill="1" applyBorder="1" applyAlignment="1" applyProtection="1">
      <alignment horizontal="center" vertical="top"/>
      <protection locked="0"/>
    </xf>
    <xf numFmtId="4" fontId="5" fillId="0" borderId="0" xfId="2" applyNumberFormat="1" applyFont="1" applyFill="1" applyBorder="1" applyAlignment="1">
      <alignment horizontal="center" vertical="top"/>
    </xf>
    <xf numFmtId="0" fontId="0" fillId="0" borderId="0" xfId="0"/>
    <xf numFmtId="0" fontId="0" fillId="0" borderId="0" xfId="0" applyAlignment="1">
      <alignment vertical="center"/>
    </xf>
    <xf numFmtId="4" fontId="13" fillId="0" borderId="8" xfId="2" applyNumberFormat="1" applyFont="1" applyFill="1" applyBorder="1" applyAlignment="1">
      <alignment horizontal="right" vertical="center"/>
    </xf>
    <xf numFmtId="9" fontId="13" fillId="0" borderId="8" xfId="2" applyNumberFormat="1" applyFont="1" applyFill="1" applyBorder="1" applyAlignment="1">
      <alignment horizontal="center" vertical="center"/>
    </xf>
    <xf numFmtId="49" fontId="3" fillId="0" borderId="8" xfId="2" applyNumberFormat="1" applyFont="1" applyFill="1" applyBorder="1" applyAlignment="1" applyProtection="1">
      <alignment horizontal="left" vertical="top" wrapText="1"/>
      <protection locked="0"/>
    </xf>
    <xf numFmtId="0" fontId="11" fillId="0" borderId="8" xfId="1" applyNumberFormat="1" applyFont="1" applyFill="1" applyBorder="1" applyAlignment="1" applyProtection="1">
      <alignment horizontal="center" vertical="center"/>
      <protection locked="0"/>
    </xf>
    <xf numFmtId="49" fontId="3" fillId="0" borderId="8" xfId="1" applyNumberFormat="1" applyFont="1" applyFill="1" applyBorder="1" applyAlignment="1" applyProtection="1">
      <alignment horizontal="left" vertical="top" wrapText="1"/>
      <protection locked="0"/>
    </xf>
    <xf numFmtId="49" fontId="3" fillId="0" borderId="6" xfId="1" applyNumberFormat="1" applyFont="1" applyFill="1" applyBorder="1" applyAlignment="1" applyProtection="1">
      <alignment vertical="center" wrapText="1"/>
      <protection locked="0"/>
    </xf>
    <xf numFmtId="49" fontId="3" fillId="0" borderId="7" xfId="1" applyNumberFormat="1" applyFont="1" applyFill="1" applyBorder="1" applyAlignment="1" applyProtection="1">
      <alignment horizontal="center" vertical="top" wrapText="1"/>
      <protection locked="0"/>
    </xf>
    <xf numFmtId="4" fontId="13" fillId="0" borderId="8" xfId="2" applyNumberFormat="1" applyFont="1" applyFill="1" applyBorder="1" applyAlignment="1">
      <alignment horizontal="center" vertical="center"/>
    </xf>
    <xf numFmtId="49" fontId="3" fillId="0" borderId="13" xfId="3" applyNumberFormat="1" applyFont="1" applyFill="1" applyBorder="1" applyAlignment="1" applyProtection="1">
      <alignment vertical="center" wrapText="1"/>
      <protection locked="0"/>
    </xf>
    <xf numFmtId="49" fontId="8" fillId="0" borderId="19" xfId="2" applyNumberFormat="1" applyFont="1" applyFill="1" applyBorder="1" applyAlignment="1">
      <alignment horizontal="center" vertical="center" wrapText="1"/>
    </xf>
    <xf numFmtId="0" fontId="3" fillId="0" borderId="8" xfId="1" applyNumberFormat="1" applyFont="1" applyFill="1" applyBorder="1" applyAlignment="1" applyProtection="1">
      <alignment horizontal="left" vertical="top" wrapText="1"/>
      <protection locked="0"/>
    </xf>
    <xf numFmtId="0" fontId="3" fillId="0" borderId="9" xfId="0" applyFont="1" applyFill="1" applyBorder="1" applyAlignment="1" applyProtection="1">
      <alignment vertical="center" wrapText="1"/>
      <protection locked="0"/>
    </xf>
    <xf numFmtId="49" fontId="3" fillId="0" borderId="0" xfId="3" applyNumberFormat="1" applyFont="1" applyFill="1" applyBorder="1" applyAlignment="1" applyProtection="1">
      <alignment vertical="center" wrapText="1"/>
      <protection locked="0"/>
    </xf>
    <xf numFmtId="0" fontId="3" fillId="0" borderId="13" xfId="0" applyFont="1" applyFill="1" applyBorder="1" applyAlignment="1" applyProtection="1">
      <alignment vertical="center" wrapText="1"/>
      <protection locked="0"/>
    </xf>
    <xf numFmtId="0" fontId="3" fillId="0" borderId="13" xfId="3" applyNumberFormat="1" applyFont="1" applyFill="1" applyBorder="1" applyAlignment="1" applyProtection="1">
      <alignment vertical="center" wrapText="1"/>
      <protection locked="0"/>
    </xf>
    <xf numFmtId="0" fontId="5" fillId="0" borderId="8" xfId="0" applyFont="1" applyBorder="1" applyAlignment="1">
      <alignment horizontal="left" vertical="top" wrapText="1"/>
    </xf>
    <xf numFmtId="0" fontId="17" fillId="0" borderId="0" xfId="0" applyFont="1"/>
    <xf numFmtId="0" fontId="4" fillId="0" borderId="17" xfId="2" applyNumberFormat="1" applyFont="1" applyFill="1" applyBorder="1" applyAlignment="1">
      <alignment horizontal="center" vertical="center" wrapText="1"/>
    </xf>
    <xf numFmtId="4" fontId="19" fillId="0" borderId="8" xfId="0" applyNumberFormat="1" applyFont="1" applyBorder="1" applyAlignment="1">
      <alignment horizontal="right" vertical="center"/>
    </xf>
    <xf numFmtId="4" fontId="19" fillId="0" borderId="8" xfId="2" applyNumberFormat="1" applyFont="1" applyFill="1" applyBorder="1" applyAlignment="1">
      <alignment horizontal="right" vertical="center"/>
    </xf>
    <xf numFmtId="9" fontId="19" fillId="0" borderId="8" xfId="2" applyNumberFormat="1" applyFont="1" applyFill="1" applyBorder="1" applyAlignment="1">
      <alignment horizontal="center" vertical="center"/>
    </xf>
    <xf numFmtId="0" fontId="22" fillId="0" borderId="23" xfId="0" applyFont="1" applyBorder="1" applyAlignment="1">
      <alignment horizontal="justify" vertical="center" wrapText="1"/>
    </xf>
    <xf numFmtId="0" fontId="3" fillId="0" borderId="25" xfId="0" applyFont="1" applyFill="1" applyBorder="1" applyAlignment="1" applyProtection="1">
      <alignment vertical="center" wrapText="1"/>
      <protection locked="0"/>
    </xf>
    <xf numFmtId="0" fontId="3" fillId="0" borderId="25" xfId="3" applyNumberFormat="1" applyFont="1" applyFill="1" applyBorder="1" applyAlignment="1" applyProtection="1">
      <alignment vertical="center" wrapText="1"/>
      <protection locked="0"/>
    </xf>
    <xf numFmtId="49" fontId="3" fillId="0" borderId="25" xfId="3" applyNumberFormat="1" applyFont="1" applyFill="1" applyBorder="1" applyAlignment="1" applyProtection="1">
      <alignment vertical="center" wrapText="1"/>
      <protection locked="0"/>
    </xf>
    <xf numFmtId="49" fontId="3" fillId="0" borderId="26" xfId="3" applyNumberFormat="1" applyFont="1" applyFill="1" applyBorder="1" applyAlignment="1" applyProtection="1">
      <alignment vertical="center" wrapText="1"/>
      <protection locked="0"/>
    </xf>
    <xf numFmtId="0" fontId="22" fillId="0" borderId="23" xfId="0" applyFont="1" applyBorder="1" applyAlignment="1">
      <alignment horizontal="justify" vertical="center"/>
    </xf>
    <xf numFmtId="0" fontId="20" fillId="0" borderId="23" xfId="0" applyFont="1" applyBorder="1" applyAlignment="1">
      <alignment wrapText="1"/>
    </xf>
    <xf numFmtId="0" fontId="4" fillId="0" borderId="23" xfId="0" applyFont="1" applyBorder="1" applyAlignment="1">
      <alignment horizontal="justify" vertical="center" wrapText="1"/>
    </xf>
    <xf numFmtId="0" fontId="20" fillId="0" borderId="23" xfId="0" applyFont="1" applyBorder="1" applyAlignment="1">
      <alignment vertical="top"/>
    </xf>
    <xf numFmtId="0" fontId="20" fillId="0" borderId="23" xfId="0" applyFont="1" applyBorder="1" applyAlignment="1">
      <alignment vertical="top" wrapText="1"/>
    </xf>
    <xf numFmtId="0" fontId="22" fillId="0" borderId="27" xfId="0" applyFont="1" applyBorder="1" applyAlignment="1">
      <alignment horizontal="justify" vertical="center"/>
    </xf>
    <xf numFmtId="0" fontId="20" fillId="0" borderId="27" xfId="0" applyFont="1" applyBorder="1" applyAlignment="1">
      <alignment wrapText="1"/>
    </xf>
    <xf numFmtId="0" fontId="22" fillId="0" borderId="27" xfId="0" applyFont="1" applyBorder="1" applyAlignment="1">
      <alignment horizontal="justify" vertical="center" wrapText="1"/>
    </xf>
    <xf numFmtId="0" fontId="20" fillId="0" borderId="27" xfId="0" applyFont="1" applyBorder="1" applyAlignment="1">
      <alignment vertical="top"/>
    </xf>
    <xf numFmtId="0" fontId="20" fillId="0" borderId="27" xfId="0" applyFont="1" applyBorder="1" applyAlignment="1">
      <alignment vertical="top" wrapText="1"/>
    </xf>
    <xf numFmtId="49" fontId="7" fillId="0" borderId="28" xfId="2" applyNumberFormat="1" applyFont="1" applyFill="1" applyBorder="1" applyAlignment="1">
      <alignment horizontal="center" vertical="top" wrapText="1"/>
    </xf>
    <xf numFmtId="0" fontId="4" fillId="0" borderId="27" xfId="2" applyNumberFormat="1" applyFont="1" applyFill="1" applyBorder="1" applyAlignment="1">
      <alignment horizontal="center" vertical="center" wrapText="1"/>
    </xf>
    <xf numFmtId="49" fontId="4" fillId="0" borderId="31" xfId="2" applyNumberFormat="1" applyFont="1" applyFill="1" applyBorder="1" applyAlignment="1">
      <alignment horizontal="center" vertical="top" wrapText="1"/>
    </xf>
    <xf numFmtId="0" fontId="3" fillId="0" borderId="32" xfId="0" applyFont="1" applyFill="1" applyBorder="1" applyAlignment="1" applyProtection="1">
      <alignment vertical="center" wrapText="1"/>
      <protection locked="0"/>
    </xf>
    <xf numFmtId="0" fontId="3" fillId="0" borderId="30" xfId="0" applyFont="1" applyFill="1" applyBorder="1" applyAlignment="1" applyProtection="1">
      <alignment vertical="center" wrapText="1"/>
      <protection locked="0"/>
    </xf>
    <xf numFmtId="0" fontId="3" fillId="0" borderId="30" xfId="3" applyNumberFormat="1" applyFont="1" applyFill="1" applyBorder="1" applyAlignment="1" applyProtection="1">
      <alignment vertical="center" wrapText="1"/>
      <protection locked="0"/>
    </xf>
    <xf numFmtId="49" fontId="3" fillId="0" borderId="34" xfId="3" applyNumberFormat="1" applyFont="1" applyFill="1" applyBorder="1" applyAlignment="1" applyProtection="1">
      <alignment vertical="center" wrapText="1"/>
      <protection locked="0"/>
    </xf>
    <xf numFmtId="49" fontId="3" fillId="0" borderId="0" xfId="1" applyNumberFormat="1" applyFont="1" applyFill="1" applyBorder="1" applyAlignment="1" applyProtection="1">
      <alignment horizontal="left" vertical="top" wrapText="1"/>
      <protection locked="0"/>
    </xf>
    <xf numFmtId="0" fontId="0" fillId="0" borderId="0" xfId="0"/>
    <xf numFmtId="0" fontId="5" fillId="0" borderId="0" xfId="0" applyFont="1"/>
    <xf numFmtId="0" fontId="0" fillId="0" borderId="0" xfId="0" applyAlignment="1">
      <alignment vertical="center"/>
    </xf>
    <xf numFmtId="49" fontId="8" fillId="0" borderId="19" xfId="2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5" fillId="0" borderId="0" xfId="0" applyFont="1" applyAlignment="1">
      <alignment horizontal="left" vertical="top"/>
    </xf>
    <xf numFmtId="49" fontId="7" fillId="0" borderId="8" xfId="2" applyNumberFormat="1" applyFont="1" applyFill="1" applyBorder="1" applyAlignment="1">
      <alignment horizontal="center" vertical="top" wrapText="1"/>
    </xf>
    <xf numFmtId="0" fontId="4" fillId="0" borderId="17" xfId="2" applyNumberFormat="1" applyFont="1" applyFill="1" applyBorder="1" applyAlignment="1">
      <alignment horizontal="center" vertical="center" wrapText="1"/>
    </xf>
    <xf numFmtId="4" fontId="19" fillId="0" borderId="8" xfId="0" applyNumberFormat="1" applyFont="1" applyBorder="1" applyAlignment="1">
      <alignment horizontal="right" vertical="center"/>
    </xf>
    <xf numFmtId="4" fontId="19" fillId="0" borderId="8" xfId="2" applyNumberFormat="1" applyFont="1" applyFill="1" applyBorder="1" applyAlignment="1">
      <alignment horizontal="right" vertical="center"/>
    </xf>
    <xf numFmtId="9" fontId="19" fillId="0" borderId="8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 indent="1"/>
    </xf>
    <xf numFmtId="49" fontId="4" fillId="0" borderId="8" xfId="2" applyNumberFormat="1" applyFont="1" applyFill="1" applyBorder="1" applyAlignment="1">
      <alignment horizontal="right" vertical="center" wrapText="1"/>
    </xf>
    <xf numFmtId="4" fontId="19" fillId="0" borderId="14" xfId="0" applyNumberFormat="1" applyFont="1" applyBorder="1" applyAlignment="1">
      <alignment horizontal="right" vertical="center"/>
    </xf>
    <xf numFmtId="49" fontId="4" fillId="0" borderId="14" xfId="2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left" vertical="top"/>
    </xf>
    <xf numFmtId="0" fontId="5" fillId="0" borderId="0" xfId="0" applyFont="1" applyBorder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49" fontId="7" fillId="0" borderId="38" xfId="2" applyNumberFormat="1" applyFont="1" applyFill="1" applyBorder="1" applyAlignment="1">
      <alignment horizontal="center" vertical="top" wrapText="1"/>
    </xf>
    <xf numFmtId="49" fontId="4" fillId="0" borderId="40" xfId="2" applyNumberFormat="1" applyFont="1" applyFill="1" applyBorder="1" applyAlignment="1">
      <alignment horizontal="center" vertical="top" wrapText="1"/>
    </xf>
    <xf numFmtId="49" fontId="8" fillId="0" borderId="38" xfId="2" applyNumberFormat="1" applyFont="1" applyFill="1" applyBorder="1" applyAlignment="1">
      <alignment horizontal="left" vertical="top" wrapText="1"/>
    </xf>
    <xf numFmtId="49" fontId="5" fillId="0" borderId="37" xfId="2" applyNumberFormat="1" applyFont="1" applyFill="1" applyBorder="1" applyAlignment="1">
      <alignment horizontal="center" vertical="center" wrapText="1"/>
    </xf>
    <xf numFmtId="4" fontId="13" fillId="0" borderId="8" xfId="2" applyNumberFormat="1" applyFont="1" applyFill="1" applyBorder="1" applyAlignment="1">
      <alignment horizontal="right" vertical="center"/>
    </xf>
    <xf numFmtId="9" fontId="13" fillId="0" borderId="8" xfId="2" applyNumberFormat="1" applyFont="1" applyFill="1" applyBorder="1" applyAlignment="1">
      <alignment horizontal="center" vertical="center"/>
    </xf>
    <xf numFmtId="49" fontId="3" fillId="0" borderId="8" xfId="2" applyNumberFormat="1" applyFont="1" applyFill="1" applyBorder="1" applyAlignment="1" applyProtection="1">
      <alignment horizontal="left" vertical="top" wrapText="1"/>
      <protection locked="0"/>
    </xf>
    <xf numFmtId="49" fontId="3" fillId="0" borderId="38" xfId="2" applyNumberFormat="1" applyFont="1" applyFill="1" applyBorder="1" applyAlignment="1">
      <alignment horizontal="left" vertical="top" wrapText="1"/>
    </xf>
    <xf numFmtId="49" fontId="3" fillId="0" borderId="8" xfId="1" applyNumberFormat="1" applyFont="1" applyFill="1" applyBorder="1" applyAlignment="1" applyProtection="1">
      <alignment vertical="center" wrapText="1"/>
      <protection locked="0"/>
    </xf>
    <xf numFmtId="0" fontId="11" fillId="0" borderId="8" xfId="1" applyNumberFormat="1" applyFont="1" applyFill="1" applyBorder="1" applyAlignment="1" applyProtection="1">
      <alignment horizontal="center" vertical="center"/>
      <protection locked="0"/>
    </xf>
    <xf numFmtId="4" fontId="11" fillId="0" borderId="8" xfId="2" applyNumberFormat="1" applyFont="1" applyFill="1" applyBorder="1" applyAlignment="1">
      <alignment horizontal="center" vertical="center"/>
    </xf>
    <xf numFmtId="49" fontId="3" fillId="0" borderId="8" xfId="3" applyNumberFormat="1" applyFont="1" applyFill="1" applyBorder="1" applyAlignment="1" applyProtection="1">
      <alignment vertical="center" wrapText="1"/>
      <protection locked="0"/>
    </xf>
    <xf numFmtId="0" fontId="3" fillId="0" borderId="38" xfId="2" applyNumberFormat="1" applyFont="1" applyFill="1" applyBorder="1" applyAlignment="1">
      <alignment horizontal="left" vertical="top" wrapText="1"/>
    </xf>
    <xf numFmtId="0" fontId="0" fillId="0" borderId="0" xfId="0" applyFill="1" applyBorder="1"/>
    <xf numFmtId="0" fontId="16" fillId="0" borderId="0" xfId="0" applyFont="1" applyAlignment="1">
      <alignment horizontal="left" vertical="center" wrapText="1" indent="1"/>
    </xf>
    <xf numFmtId="0" fontId="18" fillId="0" borderId="0" xfId="0" applyFont="1" applyAlignment="1">
      <alignment horizontal="left" wrapText="1" indent="1"/>
    </xf>
    <xf numFmtId="0" fontId="18" fillId="0" borderId="0" xfId="0" applyFont="1" applyAlignment="1">
      <alignment horizontal="center" wrapText="1"/>
    </xf>
    <xf numFmtId="49" fontId="5" fillId="0" borderId="42" xfId="2" applyNumberFormat="1" applyFont="1" applyFill="1" applyBorder="1" applyAlignment="1">
      <alignment horizontal="center" vertical="center" wrapText="1"/>
    </xf>
    <xf numFmtId="49" fontId="8" fillId="0" borderId="43" xfId="2" applyNumberFormat="1" applyFont="1" applyFill="1" applyBorder="1" applyAlignment="1">
      <alignment horizontal="left" vertical="top" wrapText="1"/>
    </xf>
    <xf numFmtId="49" fontId="3" fillId="0" borderId="8" xfId="2" applyNumberFormat="1" applyFont="1" applyFill="1" applyBorder="1" applyAlignment="1">
      <alignment horizontal="left" vertical="top" wrapText="1"/>
    </xf>
    <xf numFmtId="49" fontId="5" fillId="0" borderId="8" xfId="2" applyNumberFormat="1" applyFont="1" applyFill="1" applyBorder="1" applyAlignment="1">
      <alignment horizontal="center" vertical="center" wrapText="1"/>
    </xf>
    <xf numFmtId="0" fontId="3" fillId="0" borderId="41" xfId="2" applyNumberFormat="1" applyFont="1" applyFill="1" applyBorder="1" applyAlignment="1">
      <alignment horizontal="left" vertical="top" wrapText="1"/>
    </xf>
    <xf numFmtId="0" fontId="3" fillId="0" borderId="8" xfId="2" applyNumberFormat="1" applyFont="1" applyFill="1" applyBorder="1" applyAlignment="1" applyProtection="1">
      <alignment horizontal="left" vertical="top" wrapText="1"/>
      <protection locked="0"/>
    </xf>
    <xf numFmtId="0" fontId="3" fillId="0" borderId="27" xfId="0" applyFont="1" applyBorder="1" applyAlignment="1">
      <alignment horizontal="justify" vertical="center" wrapText="1"/>
    </xf>
    <xf numFmtId="4" fontId="5" fillId="0" borderId="24" xfId="2" applyNumberFormat="1" applyFont="1" applyFill="1" applyBorder="1" applyAlignment="1">
      <alignment horizontal="center" vertical="top"/>
    </xf>
    <xf numFmtId="4" fontId="5" fillId="0" borderId="12" xfId="2" applyNumberFormat="1" applyFont="1" applyFill="1" applyBorder="1" applyAlignment="1">
      <alignment horizontal="center" vertical="top"/>
    </xf>
    <xf numFmtId="4" fontId="5" fillId="0" borderId="14" xfId="2" applyNumberFormat="1" applyFont="1" applyFill="1" applyBorder="1" applyAlignment="1">
      <alignment horizontal="center" vertical="top"/>
    </xf>
    <xf numFmtId="49" fontId="3" fillId="0" borderId="4" xfId="1" applyNumberFormat="1" applyFont="1" applyFill="1" applyBorder="1" applyAlignment="1" applyProtection="1">
      <alignment horizontal="left" vertical="top" wrapText="1"/>
      <protection locked="0"/>
    </xf>
    <xf numFmtId="49" fontId="3" fillId="0" borderId="5" xfId="1" applyNumberFormat="1" applyFont="1" applyFill="1" applyBorder="1" applyAlignment="1" applyProtection="1">
      <alignment horizontal="left" vertical="top" wrapText="1"/>
      <protection locked="0"/>
    </xf>
    <xf numFmtId="4" fontId="3" fillId="0" borderId="24" xfId="1" applyNumberFormat="1" applyFont="1" applyFill="1" applyBorder="1" applyAlignment="1" applyProtection="1">
      <alignment horizontal="center" vertical="top"/>
      <protection locked="0"/>
    </xf>
    <xf numFmtId="4" fontId="3" fillId="0" borderId="12" xfId="1" applyNumberFormat="1" applyFont="1" applyFill="1" applyBorder="1" applyAlignment="1" applyProtection="1">
      <alignment horizontal="center" vertical="top"/>
      <protection locked="0"/>
    </xf>
    <xf numFmtId="4" fontId="3" fillId="0" borderId="14" xfId="1" applyNumberFormat="1" applyFont="1" applyFill="1" applyBorder="1" applyAlignment="1" applyProtection="1">
      <alignment horizontal="center" vertical="top"/>
      <protection locked="0"/>
    </xf>
    <xf numFmtId="4" fontId="5" fillId="0" borderId="11" xfId="2" applyNumberFormat="1" applyFont="1" applyFill="1" applyBorder="1" applyAlignment="1">
      <alignment horizontal="center" vertical="top"/>
    </xf>
    <xf numFmtId="4" fontId="5" fillId="0" borderId="33" xfId="2" applyNumberFormat="1" applyFont="1" applyFill="1" applyBorder="1" applyAlignment="1">
      <alignment horizontal="center" vertical="top"/>
    </xf>
    <xf numFmtId="49" fontId="4" fillId="0" borderId="35" xfId="2" applyNumberFormat="1" applyFont="1" applyFill="1" applyBorder="1" applyAlignment="1">
      <alignment vertical="top" wrapText="1"/>
    </xf>
    <xf numFmtId="49" fontId="4" fillId="0" borderId="36" xfId="2" applyNumberFormat="1" applyFont="1" applyFill="1" applyBorder="1" applyAlignment="1">
      <alignment vertical="top" wrapText="1"/>
    </xf>
    <xf numFmtId="49" fontId="7" fillId="0" borderId="37" xfId="2" applyNumberFormat="1" applyFont="1" applyFill="1" applyBorder="1" applyAlignment="1">
      <alignment vertical="top" wrapText="1"/>
    </xf>
    <xf numFmtId="49" fontId="7" fillId="0" borderId="39" xfId="2" applyNumberFormat="1" applyFont="1" applyFill="1" applyBorder="1" applyAlignment="1">
      <alignment vertical="top" wrapText="1"/>
    </xf>
    <xf numFmtId="49" fontId="4" fillId="0" borderId="8" xfId="2" applyNumberFormat="1" applyFont="1" applyFill="1" applyBorder="1" applyAlignment="1">
      <alignment horizontal="center" vertical="top" wrapText="1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14" fillId="0" borderId="1" xfId="2" applyNumberFormat="1" applyFont="1" applyFill="1" applyBorder="1" applyAlignment="1" applyProtection="1">
      <alignment horizontal="center" vertical="top"/>
      <protection locked="0"/>
    </xf>
    <xf numFmtId="49" fontId="14" fillId="0" borderId="2" xfId="2" applyNumberFormat="1" applyFont="1" applyFill="1" applyBorder="1" applyAlignment="1" applyProtection="1">
      <alignment horizontal="center" vertical="top"/>
      <protection locked="0"/>
    </xf>
    <xf numFmtId="49" fontId="14" fillId="0" borderId="3" xfId="2" applyNumberFormat="1" applyFont="1" applyFill="1" applyBorder="1" applyAlignment="1" applyProtection="1">
      <alignment horizontal="center" vertical="top"/>
      <protection locked="0"/>
    </xf>
    <xf numFmtId="49" fontId="3" fillId="0" borderId="20" xfId="2" applyNumberFormat="1" applyFont="1" applyFill="1" applyBorder="1" applyAlignment="1" applyProtection="1">
      <alignment horizontal="center" vertical="top"/>
      <protection locked="0"/>
    </xf>
    <xf numFmtId="4" fontId="3" fillId="0" borderId="11" xfId="1" applyNumberFormat="1" applyFont="1" applyFill="1" applyBorder="1" applyAlignment="1" applyProtection="1">
      <alignment horizontal="center" vertical="top"/>
      <protection locked="0"/>
    </xf>
    <xf numFmtId="0" fontId="20" fillId="0" borderId="0" xfId="0" applyFont="1" applyAlignment="1">
      <alignment horizontal="left" vertical="center" wrapText="1"/>
    </xf>
    <xf numFmtId="49" fontId="4" fillId="0" borderId="0" xfId="2" applyNumberFormat="1" applyFont="1" applyFill="1" applyBorder="1" applyAlignment="1">
      <alignment horizontal="right" vertical="top"/>
    </xf>
    <xf numFmtId="4" fontId="4" fillId="0" borderId="8" xfId="2" applyNumberFormat="1" applyFont="1" applyFill="1" applyBorder="1" applyAlignment="1">
      <alignment horizontal="right" vertical="top" wrapText="1"/>
    </xf>
    <xf numFmtId="49" fontId="4" fillId="0" borderId="10" xfId="2" applyNumberFormat="1" applyFont="1" applyFill="1" applyBorder="1" applyAlignment="1">
      <alignment horizontal="right" vertical="center"/>
    </xf>
    <xf numFmtId="49" fontId="4" fillId="0" borderId="13" xfId="2" applyNumberFormat="1" applyFont="1" applyFill="1" applyBorder="1" applyAlignment="1">
      <alignment horizontal="right" vertical="center"/>
    </xf>
    <xf numFmtId="49" fontId="4" fillId="0" borderId="8" xfId="1" applyNumberFormat="1" applyFont="1" applyFill="1" applyBorder="1" applyAlignment="1">
      <alignment horizontal="left" vertical="center" wrapText="1"/>
    </xf>
    <xf numFmtId="4" fontId="4" fillId="0" borderId="1" xfId="2" applyNumberFormat="1" applyFont="1" applyFill="1" applyBorder="1" applyAlignment="1">
      <alignment horizontal="right" vertical="top" wrapText="1"/>
    </xf>
    <xf numFmtId="4" fontId="4" fillId="0" borderId="3" xfId="2" applyNumberFormat="1" applyFont="1" applyFill="1" applyBorder="1" applyAlignment="1">
      <alignment horizontal="right" vertical="top" wrapText="1"/>
    </xf>
    <xf numFmtId="4" fontId="4" fillId="0" borderId="8" xfId="2" applyNumberFormat="1" applyFont="1" applyFill="1" applyBorder="1" applyAlignment="1">
      <alignment horizontal="right" vertical="top"/>
    </xf>
    <xf numFmtId="49" fontId="8" fillId="0" borderId="22" xfId="2" applyNumberFormat="1" applyFont="1" applyFill="1" applyBorder="1" applyAlignment="1">
      <alignment horizontal="center" vertical="top" wrapText="1"/>
    </xf>
    <xf numFmtId="49" fontId="8" fillId="0" borderId="15" xfId="2" applyNumberFormat="1" applyFont="1" applyFill="1" applyBorder="1" applyAlignment="1">
      <alignment horizontal="center" vertical="top" wrapText="1"/>
    </xf>
    <xf numFmtId="49" fontId="8" fillId="0" borderId="0" xfId="2" applyNumberFormat="1" applyFont="1" applyFill="1" applyBorder="1" applyAlignment="1">
      <alignment horizontal="center" vertical="top" wrapText="1"/>
    </xf>
    <xf numFmtId="49" fontId="8" fillId="0" borderId="21" xfId="2" applyNumberFormat="1" applyFont="1" applyFill="1" applyBorder="1" applyAlignment="1">
      <alignment horizontal="center" vertical="top" wrapText="1"/>
    </xf>
    <xf numFmtId="49" fontId="4" fillId="0" borderId="35" xfId="2" applyNumberFormat="1" applyFont="1" applyFill="1" applyBorder="1" applyAlignment="1">
      <alignment horizontal="left" vertical="center" wrapText="1"/>
    </xf>
    <xf numFmtId="49" fontId="4" fillId="0" borderId="36" xfId="2" applyNumberFormat="1" applyFont="1" applyFill="1" applyBorder="1" applyAlignment="1">
      <alignment horizontal="left" vertical="center" wrapText="1"/>
    </xf>
    <xf numFmtId="49" fontId="4" fillId="0" borderId="35" xfId="2" applyNumberFormat="1" applyFont="1" applyFill="1" applyBorder="1" applyAlignment="1">
      <alignment horizontal="left" vertical="top" wrapText="1"/>
    </xf>
    <xf numFmtId="49" fontId="4" fillId="0" borderId="36" xfId="2" applyNumberFormat="1" applyFont="1" applyFill="1" applyBorder="1" applyAlignment="1">
      <alignment horizontal="left" vertical="top" wrapText="1"/>
    </xf>
    <xf numFmtId="0" fontId="4" fillId="0" borderId="35" xfId="1" applyNumberFormat="1" applyFont="1" applyFill="1" applyBorder="1" applyAlignment="1">
      <alignment horizontal="left" vertical="center" wrapText="1"/>
    </xf>
    <xf numFmtId="0" fontId="4" fillId="0" borderId="36" xfId="1" applyNumberFormat="1" applyFont="1" applyFill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left" vertical="center" wrapText="1"/>
    </xf>
    <xf numFmtId="49" fontId="4" fillId="0" borderId="3" xfId="1" applyNumberFormat="1" applyFont="1" applyFill="1" applyBorder="1" applyAlignment="1">
      <alignment horizontal="left" vertical="center" wrapText="1"/>
    </xf>
    <xf numFmtId="0" fontId="11" fillId="2" borderId="35" xfId="1" applyNumberFormat="1" applyFont="1" applyFill="1" applyBorder="1" applyAlignment="1">
      <alignment horizontal="left" vertical="center" wrapText="1"/>
    </xf>
    <xf numFmtId="0" fontId="11" fillId="2" borderId="36" xfId="1" applyNumberFormat="1" applyFont="1" applyFill="1" applyBorder="1" applyAlignment="1">
      <alignment horizontal="left" vertical="center" wrapText="1"/>
    </xf>
    <xf numFmtId="0" fontId="4" fillId="2" borderId="35" xfId="1" applyNumberFormat="1" applyFont="1" applyFill="1" applyBorder="1" applyAlignment="1">
      <alignment horizontal="left" vertical="center" wrapText="1"/>
    </xf>
    <xf numFmtId="0" fontId="4" fillId="2" borderId="36" xfId="1" applyNumberFormat="1" applyFont="1" applyFill="1" applyBorder="1" applyAlignment="1">
      <alignment horizontal="left" vertical="center" wrapText="1"/>
    </xf>
    <xf numFmtId="0" fontId="4" fillId="0" borderId="28" xfId="1" applyNumberFormat="1" applyFont="1" applyFill="1" applyBorder="1" applyAlignment="1">
      <alignment horizontal="left" vertical="center" wrapText="1"/>
    </xf>
    <xf numFmtId="0" fontId="20" fillId="0" borderId="29" xfId="0" applyFont="1" applyBorder="1" applyAlignment="1">
      <alignment horizontal="left" vertical="center" wrapText="1"/>
    </xf>
    <xf numFmtId="0" fontId="11" fillId="0" borderId="28" xfId="1" applyNumberFormat="1" applyFont="1" applyFill="1" applyBorder="1" applyAlignment="1">
      <alignment horizontal="left" vertical="center" wrapText="1"/>
    </xf>
    <xf numFmtId="4" fontId="3" fillId="0" borderId="33" xfId="1" applyNumberFormat="1" applyFont="1" applyFill="1" applyBorder="1" applyAlignment="1" applyProtection="1">
      <alignment horizontal="center" vertical="top"/>
      <protection locked="0"/>
    </xf>
    <xf numFmtId="49" fontId="4" fillId="0" borderId="16" xfId="2" applyNumberFormat="1" applyFont="1" applyFill="1" applyBorder="1" applyAlignment="1">
      <alignment vertical="top" wrapText="1"/>
    </xf>
    <xf numFmtId="49" fontId="4" fillId="0" borderId="18" xfId="2" applyNumberFormat="1" applyFont="1" applyFill="1" applyBorder="1" applyAlignment="1">
      <alignment vertical="top" wrapText="1"/>
    </xf>
    <xf numFmtId="49" fontId="11" fillId="0" borderId="35" xfId="2" applyNumberFormat="1" applyFont="1" applyFill="1" applyBorder="1" applyAlignment="1">
      <alignment horizontal="left" vertical="center" wrapText="1"/>
    </xf>
    <xf numFmtId="49" fontId="11" fillId="0" borderId="36" xfId="2" applyNumberFormat="1" applyFont="1" applyFill="1" applyBorder="1" applyAlignment="1">
      <alignment horizontal="left" vertical="center" wrapText="1"/>
    </xf>
  </cellXfs>
  <cellStyles count="6">
    <cellStyle name="Hiperłącze" xfId="3" builtinId="8"/>
    <cellStyle name="Normalny" xfId="0" builtinId="0"/>
    <cellStyle name="Normalny 2" xfId="4"/>
    <cellStyle name="Normalny 3" xfId="2"/>
    <cellStyle name="Normalny 4" xfId="1"/>
    <cellStyle name="Normalny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26"/>
  <sheetViews>
    <sheetView tabSelected="1" topLeftCell="A86" workbookViewId="0">
      <selection activeCell="B91" sqref="B91"/>
    </sheetView>
  </sheetViews>
  <sheetFormatPr defaultRowHeight="15"/>
  <cols>
    <col min="1" max="1" width="16.42578125" style="28" customWidth="1"/>
    <col min="2" max="2" width="38" style="28" customWidth="1"/>
    <col min="3" max="3" width="14.28515625" customWidth="1"/>
    <col min="4" max="8" width="9.7109375" customWidth="1"/>
    <col min="9" max="9" width="17.7109375" customWidth="1"/>
    <col min="10" max="10" width="23.85546875" customWidth="1"/>
  </cols>
  <sheetData>
    <row r="1" spans="1:14" ht="174.75" customHeight="1">
      <c r="A1" s="148" t="s">
        <v>33</v>
      </c>
      <c r="B1" s="148"/>
      <c r="C1" s="148"/>
      <c r="D1" s="148"/>
      <c r="E1" s="148"/>
      <c r="F1" s="148"/>
      <c r="G1" s="148"/>
      <c r="H1" s="148"/>
    </row>
    <row r="2" spans="1:14">
      <c r="A2" s="152"/>
      <c r="B2" s="152"/>
      <c r="C2" s="1"/>
      <c r="D2" s="3"/>
      <c r="E2" s="3"/>
      <c r="F2" s="3"/>
      <c r="G2" s="3"/>
      <c r="H2" s="3"/>
    </row>
    <row r="3" spans="1:14" ht="23.25">
      <c r="A3" s="149" t="s">
        <v>34</v>
      </c>
      <c r="B3" s="150"/>
      <c r="C3" s="150"/>
      <c r="D3" s="150"/>
      <c r="E3" s="150"/>
      <c r="F3" s="150"/>
      <c r="G3" s="150"/>
      <c r="H3" s="151"/>
    </row>
    <row r="4" spans="1:14">
      <c r="A4" s="26"/>
      <c r="B4" s="2"/>
      <c r="C4" s="1"/>
      <c r="D4" s="3"/>
      <c r="E4" s="3"/>
      <c r="F4" s="3"/>
      <c r="G4" s="3"/>
      <c r="H4" s="3"/>
    </row>
    <row r="5" spans="1:14" ht="67.5">
      <c r="A5" s="136" t="s">
        <v>22</v>
      </c>
      <c r="B5" s="137"/>
      <c r="C5" s="14" t="s">
        <v>0</v>
      </c>
      <c r="D5" s="15" t="s">
        <v>1</v>
      </c>
      <c r="E5" s="15" t="s">
        <v>2</v>
      </c>
      <c r="F5" s="15" t="s">
        <v>3</v>
      </c>
      <c r="G5" s="15" t="s">
        <v>4</v>
      </c>
      <c r="H5" s="15" t="s">
        <v>5</v>
      </c>
    </row>
    <row r="6" spans="1:14" ht="78" customHeight="1">
      <c r="A6" s="46" t="s">
        <v>35</v>
      </c>
      <c r="B6" s="65" t="s">
        <v>60</v>
      </c>
      <c r="C6" s="21"/>
      <c r="D6" s="12">
        <v>6</v>
      </c>
      <c r="E6" s="16">
        <v>0</v>
      </c>
      <c r="F6" s="9">
        <f>ROUND(D6*E6,2)</f>
        <v>0</v>
      </c>
      <c r="G6" s="10"/>
      <c r="H6" s="9">
        <f>ROUND(F6*1.23,2)</f>
        <v>0</v>
      </c>
      <c r="I6" s="42"/>
      <c r="J6" s="31"/>
      <c r="K6" s="7"/>
      <c r="L6" s="7"/>
      <c r="M6" s="24"/>
      <c r="N6" s="24"/>
    </row>
    <row r="7" spans="1:14">
      <c r="A7" s="46" t="s">
        <v>8</v>
      </c>
      <c r="B7" s="46" t="s">
        <v>7</v>
      </c>
      <c r="C7" s="66"/>
      <c r="D7" s="138"/>
      <c r="E7" s="133"/>
      <c r="F7" s="133"/>
      <c r="G7" s="133"/>
      <c r="H7" s="133"/>
    </row>
    <row r="8" spans="1:14">
      <c r="A8" s="46" t="s">
        <v>9</v>
      </c>
      <c r="B8" s="46" t="s">
        <v>7</v>
      </c>
      <c r="C8" s="67"/>
      <c r="D8" s="139"/>
      <c r="E8" s="134"/>
      <c r="F8" s="134"/>
      <c r="G8" s="134"/>
      <c r="H8" s="134"/>
    </row>
    <row r="9" spans="1:14" ht="57" customHeight="1">
      <c r="A9" s="70" t="s">
        <v>11</v>
      </c>
      <c r="B9" s="71" t="s">
        <v>61</v>
      </c>
      <c r="C9" s="68"/>
      <c r="D9" s="139"/>
      <c r="E9" s="134"/>
      <c r="F9" s="134"/>
      <c r="G9" s="134"/>
      <c r="H9" s="134"/>
    </row>
    <row r="10" spans="1:14" ht="26.25" customHeight="1">
      <c r="A10" s="65" t="s">
        <v>68</v>
      </c>
      <c r="B10" s="72" t="s">
        <v>99</v>
      </c>
      <c r="C10" s="68"/>
      <c r="D10" s="139"/>
      <c r="E10" s="134"/>
      <c r="F10" s="134"/>
      <c r="G10" s="134"/>
      <c r="H10" s="134"/>
    </row>
    <row r="11" spans="1:14" ht="22.5">
      <c r="A11" s="74" t="s">
        <v>69</v>
      </c>
      <c r="B11" s="73" t="s">
        <v>40</v>
      </c>
      <c r="C11" s="68"/>
      <c r="D11" s="139"/>
      <c r="E11" s="134"/>
      <c r="F11" s="134"/>
      <c r="G11" s="134"/>
      <c r="H11" s="134"/>
    </row>
    <row r="12" spans="1:14" ht="90">
      <c r="A12" s="73" t="s">
        <v>70</v>
      </c>
      <c r="B12" s="74" t="s">
        <v>62</v>
      </c>
      <c r="C12" s="68"/>
      <c r="D12" s="139"/>
      <c r="E12" s="134"/>
      <c r="F12" s="134"/>
      <c r="G12" s="134"/>
      <c r="H12" s="134"/>
    </row>
    <row r="13" spans="1:14" ht="22.5">
      <c r="A13" s="74" t="s">
        <v>71</v>
      </c>
      <c r="B13" s="74" t="s">
        <v>63</v>
      </c>
      <c r="C13" s="68"/>
      <c r="D13" s="139"/>
      <c r="E13" s="134"/>
      <c r="F13" s="134"/>
      <c r="G13" s="134"/>
      <c r="H13" s="134"/>
    </row>
    <row r="14" spans="1:14" ht="270">
      <c r="A14" s="73" t="s">
        <v>17</v>
      </c>
      <c r="B14" s="74" t="s">
        <v>64</v>
      </c>
      <c r="C14" s="68"/>
      <c r="D14" s="139"/>
      <c r="E14" s="134"/>
      <c r="F14" s="134"/>
      <c r="G14" s="134"/>
      <c r="H14" s="134"/>
    </row>
    <row r="15" spans="1:14" ht="56.25">
      <c r="A15" s="74" t="s">
        <v>42</v>
      </c>
      <c r="B15" s="74" t="s">
        <v>65</v>
      </c>
      <c r="C15" s="68"/>
      <c r="D15" s="139"/>
      <c r="E15" s="134"/>
      <c r="F15" s="134"/>
      <c r="G15" s="134"/>
      <c r="H15" s="134"/>
    </row>
    <row r="16" spans="1:14" ht="307.5" customHeight="1">
      <c r="A16" s="73" t="s">
        <v>43</v>
      </c>
      <c r="B16" s="74" t="s">
        <v>66</v>
      </c>
      <c r="C16" s="68"/>
      <c r="D16" s="139"/>
      <c r="E16" s="134"/>
      <c r="F16" s="134"/>
      <c r="G16" s="134"/>
      <c r="H16" s="134"/>
    </row>
    <row r="17" spans="1:23" ht="181.5" customHeight="1">
      <c r="A17" s="73" t="s">
        <v>19</v>
      </c>
      <c r="B17" s="74" t="s">
        <v>82</v>
      </c>
      <c r="C17" s="68"/>
      <c r="D17" s="139"/>
      <c r="E17" s="134"/>
      <c r="F17" s="134"/>
      <c r="G17" s="134"/>
      <c r="H17" s="134"/>
    </row>
    <row r="18" spans="1:23" ht="60" customHeight="1">
      <c r="A18" s="73" t="s">
        <v>44</v>
      </c>
      <c r="B18" s="74" t="s">
        <v>67</v>
      </c>
      <c r="C18" s="68"/>
      <c r="D18" s="139"/>
      <c r="E18" s="134"/>
      <c r="F18" s="134"/>
      <c r="G18" s="134"/>
      <c r="H18" s="134"/>
    </row>
    <row r="19" spans="1:23" ht="180">
      <c r="A19" s="73" t="s">
        <v>45</v>
      </c>
      <c r="B19" s="74" t="s">
        <v>73</v>
      </c>
      <c r="C19" s="68"/>
      <c r="D19" s="139"/>
      <c r="E19" s="134"/>
      <c r="F19" s="134"/>
      <c r="G19" s="134"/>
      <c r="H19" s="134"/>
    </row>
    <row r="20" spans="1:23" ht="45">
      <c r="A20" s="73" t="s">
        <v>74</v>
      </c>
      <c r="B20" s="74" t="s">
        <v>75</v>
      </c>
      <c r="C20" s="68"/>
      <c r="D20" s="139"/>
      <c r="E20" s="134"/>
      <c r="F20" s="134"/>
      <c r="G20" s="134"/>
      <c r="H20" s="134"/>
    </row>
    <row r="21" spans="1:23" ht="116.25" customHeight="1">
      <c r="A21" s="73" t="s">
        <v>46</v>
      </c>
      <c r="B21" s="74" t="s">
        <v>115</v>
      </c>
      <c r="C21" s="68"/>
      <c r="D21" s="139"/>
      <c r="E21" s="134"/>
      <c r="F21" s="134"/>
      <c r="G21" s="134"/>
      <c r="H21" s="134"/>
    </row>
    <row r="22" spans="1:23" ht="203.25" customHeight="1">
      <c r="A22" s="73" t="s">
        <v>21</v>
      </c>
      <c r="B22" s="74" t="s">
        <v>76</v>
      </c>
      <c r="C22" s="68"/>
      <c r="D22" s="139"/>
      <c r="E22" s="134"/>
      <c r="F22" s="134"/>
      <c r="G22" s="134"/>
      <c r="H22" s="134"/>
    </row>
    <row r="23" spans="1:23" ht="338.25" customHeight="1">
      <c r="A23" s="73" t="s">
        <v>47</v>
      </c>
      <c r="B23" s="74" t="s">
        <v>77</v>
      </c>
      <c r="C23" s="69"/>
      <c r="D23" s="140"/>
      <c r="E23" s="135"/>
      <c r="F23" s="135"/>
      <c r="G23" s="135"/>
      <c r="H23" s="135"/>
    </row>
    <row r="24" spans="1:23" s="42" customFormat="1">
      <c r="A24" s="39"/>
      <c r="B24" s="39"/>
      <c r="C24" s="56"/>
      <c r="D24" s="40"/>
      <c r="E24" s="41"/>
      <c r="F24" s="41"/>
      <c r="G24" s="41"/>
      <c r="H24" s="41"/>
    </row>
    <row r="25" spans="1:23" ht="67.5">
      <c r="A25" s="136" t="s">
        <v>37</v>
      </c>
      <c r="B25" s="137"/>
      <c r="C25" s="49" t="s">
        <v>0</v>
      </c>
      <c r="D25" s="50" t="s">
        <v>1</v>
      </c>
      <c r="E25" s="50" t="s">
        <v>2</v>
      </c>
      <c r="F25" s="50" t="s">
        <v>3</v>
      </c>
      <c r="G25" s="50" t="s">
        <v>4</v>
      </c>
      <c r="H25" s="50" t="s">
        <v>5</v>
      </c>
      <c r="I25" s="42"/>
      <c r="J25" s="42"/>
    </row>
    <row r="26" spans="1:23" ht="85.5" customHeight="1">
      <c r="A26" s="46" t="s">
        <v>35</v>
      </c>
      <c r="B26" s="131" t="s">
        <v>60</v>
      </c>
      <c r="C26" s="55"/>
      <c r="D26" s="47">
        <v>6</v>
      </c>
      <c r="E26" s="51">
        <v>0</v>
      </c>
      <c r="F26" s="44">
        <f>ROUND(D26*E26,2)</f>
        <v>0</v>
      </c>
      <c r="G26" s="45"/>
      <c r="H26" s="44">
        <f>ROUND(F26*1.23,2)</f>
        <v>0</v>
      </c>
      <c r="I26" s="42"/>
      <c r="J26" s="60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>
      <c r="A27" s="46" t="s">
        <v>8</v>
      </c>
      <c r="B27" s="46" t="s">
        <v>7</v>
      </c>
      <c r="C27" s="57"/>
      <c r="D27" s="153"/>
      <c r="E27" s="141"/>
      <c r="F27" s="141"/>
      <c r="G27" s="141"/>
      <c r="H27" s="141"/>
      <c r="I27" s="42"/>
      <c r="J27" s="42"/>
      <c r="K27" s="25"/>
      <c r="L27" s="25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>
      <c r="A28" s="46" t="s">
        <v>9</v>
      </c>
      <c r="B28" s="46" t="s">
        <v>7</v>
      </c>
      <c r="C28" s="58"/>
      <c r="D28" s="139"/>
      <c r="E28" s="134"/>
      <c r="F28" s="134"/>
      <c r="G28" s="134"/>
      <c r="H28" s="134"/>
      <c r="I28" s="42"/>
      <c r="J28" s="42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s="4" customFormat="1" ht="57">
      <c r="A29" s="75" t="s">
        <v>11</v>
      </c>
      <c r="B29" s="76" t="s">
        <v>101</v>
      </c>
      <c r="C29" s="52"/>
      <c r="D29" s="139"/>
      <c r="E29" s="134"/>
      <c r="F29" s="134"/>
      <c r="G29" s="134"/>
      <c r="H29" s="134"/>
      <c r="I29" s="42"/>
      <c r="J29" s="42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ht="22.5">
      <c r="A30" s="77" t="s">
        <v>68</v>
      </c>
      <c r="B30" s="132" t="s">
        <v>100</v>
      </c>
      <c r="C30" s="52"/>
      <c r="D30" s="139"/>
      <c r="E30" s="134"/>
      <c r="F30" s="134"/>
      <c r="G30" s="134"/>
      <c r="H30" s="134"/>
      <c r="I30" s="42"/>
      <c r="J30" s="42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ht="22.5">
      <c r="A31" s="79" t="s">
        <v>69</v>
      </c>
      <c r="B31" s="78" t="s">
        <v>40</v>
      </c>
      <c r="C31" s="52"/>
      <c r="D31" s="139"/>
      <c r="E31" s="134"/>
      <c r="F31" s="134"/>
      <c r="G31" s="134"/>
      <c r="H31" s="134"/>
      <c r="I31" s="42"/>
      <c r="J31" s="42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ht="93" customHeight="1">
      <c r="A32" s="78" t="s">
        <v>70</v>
      </c>
      <c r="B32" s="79" t="s">
        <v>102</v>
      </c>
      <c r="C32" s="52"/>
      <c r="D32" s="139"/>
      <c r="E32" s="134"/>
      <c r="F32" s="134"/>
      <c r="G32" s="134"/>
      <c r="H32" s="134"/>
      <c r="I32" s="42"/>
      <c r="J32" s="42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ht="22.5">
      <c r="A33" s="79" t="s">
        <v>71</v>
      </c>
      <c r="B33" s="79" t="s">
        <v>63</v>
      </c>
      <c r="C33" s="52"/>
      <c r="D33" s="139"/>
      <c r="E33" s="134"/>
      <c r="F33" s="134"/>
      <c r="G33" s="134"/>
      <c r="H33" s="134"/>
      <c r="I33" s="42"/>
      <c r="J33" s="42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ht="270">
      <c r="A34" s="78" t="s">
        <v>17</v>
      </c>
      <c r="B34" s="79" t="s">
        <v>64</v>
      </c>
      <c r="C34" s="52"/>
      <c r="D34" s="139"/>
      <c r="E34" s="134"/>
      <c r="F34" s="134"/>
      <c r="G34" s="134"/>
      <c r="H34" s="134"/>
      <c r="I34" s="42"/>
      <c r="J34" s="42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ht="56.25">
      <c r="A35" s="79" t="s">
        <v>42</v>
      </c>
      <c r="B35" s="79" t="s">
        <v>65</v>
      </c>
      <c r="C35" s="52"/>
      <c r="D35" s="139"/>
      <c r="E35" s="134"/>
      <c r="F35" s="134"/>
      <c r="G35" s="134"/>
      <c r="H35" s="134"/>
      <c r="I35" s="42"/>
      <c r="J35" s="42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ht="306.75" customHeight="1">
      <c r="A36" s="78" t="s">
        <v>43</v>
      </c>
      <c r="B36" s="79" t="s">
        <v>66</v>
      </c>
      <c r="C36" s="52"/>
      <c r="D36" s="139"/>
      <c r="E36" s="134"/>
      <c r="F36" s="134"/>
      <c r="G36" s="134"/>
      <c r="H36" s="134"/>
      <c r="I36" s="42"/>
      <c r="J36" s="42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s="7" customFormat="1" ht="160.5" customHeight="1">
      <c r="A37" s="78" t="s">
        <v>19</v>
      </c>
      <c r="B37" s="79" t="s">
        <v>72</v>
      </c>
      <c r="C37" s="52"/>
      <c r="D37" s="139"/>
      <c r="E37" s="134"/>
      <c r="F37" s="134"/>
      <c r="G37" s="134"/>
      <c r="H37" s="134"/>
      <c r="I37" s="42"/>
      <c r="J37" s="42"/>
    </row>
    <row r="38" spans="1:23" ht="59.25" customHeight="1">
      <c r="A38" s="78" t="s">
        <v>44</v>
      </c>
      <c r="B38" s="79" t="s">
        <v>67</v>
      </c>
      <c r="C38" s="52"/>
      <c r="D38" s="139"/>
      <c r="E38" s="134"/>
      <c r="F38" s="134"/>
      <c r="G38" s="134"/>
      <c r="H38" s="134"/>
      <c r="I38" s="42"/>
      <c r="J38" s="42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ht="183.75" customHeight="1">
      <c r="A39" s="78" t="s">
        <v>45</v>
      </c>
      <c r="B39" s="79" t="s">
        <v>73</v>
      </c>
      <c r="C39" s="52"/>
      <c r="D39" s="139"/>
      <c r="E39" s="134"/>
      <c r="F39" s="134"/>
      <c r="G39" s="134"/>
      <c r="H39" s="134"/>
      <c r="I39" s="42"/>
      <c r="J39" s="42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ht="45">
      <c r="A40" s="78" t="s">
        <v>74</v>
      </c>
      <c r="B40" s="79" t="s">
        <v>75</v>
      </c>
      <c r="C40" s="52"/>
      <c r="D40" s="139"/>
      <c r="E40" s="134"/>
      <c r="F40" s="134"/>
      <c r="G40" s="134"/>
      <c r="H40" s="134"/>
      <c r="I40" s="42"/>
      <c r="J40" s="42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ht="127.5" customHeight="1">
      <c r="A41" s="78" t="s">
        <v>46</v>
      </c>
      <c r="B41" s="79" t="s">
        <v>115</v>
      </c>
      <c r="C41" s="52"/>
      <c r="D41" s="139"/>
      <c r="E41" s="134"/>
      <c r="F41" s="134"/>
      <c r="G41" s="134"/>
      <c r="H41" s="134"/>
      <c r="I41" s="42"/>
      <c r="J41" s="42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ht="236.25">
      <c r="A42" s="79" t="s">
        <v>21</v>
      </c>
      <c r="B42" s="79" t="s">
        <v>76</v>
      </c>
      <c r="C42" s="52"/>
      <c r="D42" s="139"/>
      <c r="E42" s="134"/>
      <c r="F42" s="134"/>
      <c r="G42" s="134"/>
      <c r="H42" s="134"/>
      <c r="I42" s="42"/>
      <c r="J42" s="42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s="7" customFormat="1" ht="341.25" customHeight="1">
      <c r="A43" s="78" t="s">
        <v>47</v>
      </c>
      <c r="B43" s="79" t="s">
        <v>77</v>
      </c>
      <c r="C43" s="52"/>
      <c r="D43" s="139"/>
      <c r="E43" s="134"/>
      <c r="F43" s="134"/>
      <c r="G43" s="134"/>
      <c r="H43" s="134"/>
      <c r="I43" s="42"/>
      <c r="J43" s="42"/>
    </row>
    <row r="44" spans="1:23"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s="5" customFormat="1" ht="75.75" customHeight="1">
      <c r="A45" s="136" t="s">
        <v>57</v>
      </c>
      <c r="B45" s="137"/>
      <c r="C45" s="14" t="s">
        <v>0</v>
      </c>
      <c r="D45" s="15" t="s">
        <v>1</v>
      </c>
      <c r="E45" s="15" t="s">
        <v>2</v>
      </c>
      <c r="F45" s="15" t="s">
        <v>3</v>
      </c>
      <c r="G45" s="15" t="s">
        <v>4</v>
      </c>
      <c r="H45" s="15" t="s">
        <v>5</v>
      </c>
      <c r="I45" s="7"/>
      <c r="J45" s="7"/>
      <c r="K45"/>
      <c r="L45"/>
      <c r="M45"/>
      <c r="N45"/>
      <c r="O45"/>
      <c r="P45"/>
      <c r="Q45"/>
      <c r="R45"/>
      <c r="S45"/>
      <c r="T45"/>
      <c r="U45"/>
      <c r="V45"/>
      <c r="W45"/>
    </row>
    <row r="46" spans="1:23" s="5" customFormat="1" ht="78.75">
      <c r="A46" s="11" t="s">
        <v>35</v>
      </c>
      <c r="B46" s="131" t="s">
        <v>60</v>
      </c>
      <c r="C46" s="21"/>
      <c r="D46" s="12">
        <v>5</v>
      </c>
      <c r="E46" s="16">
        <v>0</v>
      </c>
      <c r="F46" s="9">
        <f>ROUND(D46*E46,2)</f>
        <v>0</v>
      </c>
      <c r="G46" s="10"/>
      <c r="H46" s="9">
        <f>ROUND(F46*1.23,2)</f>
        <v>0</v>
      </c>
      <c r="I46" s="7"/>
      <c r="J46" s="7"/>
      <c r="K46"/>
      <c r="L46"/>
      <c r="M46"/>
      <c r="N46"/>
      <c r="O46"/>
      <c r="P46"/>
      <c r="Q46"/>
      <c r="R46"/>
      <c r="S46"/>
      <c r="T46"/>
      <c r="U46"/>
      <c r="V46"/>
      <c r="W46"/>
    </row>
    <row r="47" spans="1:23" s="5" customFormat="1" ht="14.25" customHeight="1">
      <c r="A47" s="11" t="s">
        <v>8</v>
      </c>
      <c r="B47" s="11" t="s">
        <v>7</v>
      </c>
      <c r="C47" s="22"/>
      <c r="D47" s="153"/>
      <c r="E47" s="141"/>
      <c r="F47" s="141"/>
      <c r="G47" s="141"/>
      <c r="H47" s="141"/>
      <c r="I47" s="7"/>
      <c r="J47" s="7"/>
      <c r="K47" s="7"/>
      <c r="L47" s="7"/>
      <c r="M47" s="24"/>
      <c r="N47" s="24"/>
      <c r="O47" s="24"/>
      <c r="P47" s="7"/>
      <c r="Q47" s="7"/>
      <c r="R47" s="7"/>
      <c r="S47" s="7"/>
      <c r="T47" s="7"/>
      <c r="U47" s="7"/>
      <c r="V47" s="7"/>
      <c r="W47" s="7"/>
    </row>
    <row r="48" spans="1:23" s="5" customFormat="1" ht="15" customHeight="1">
      <c r="A48" s="11" t="s">
        <v>9</v>
      </c>
      <c r="B48" s="11" t="s">
        <v>7</v>
      </c>
      <c r="C48" s="23"/>
      <c r="D48" s="139"/>
      <c r="E48" s="134"/>
      <c r="F48" s="134"/>
      <c r="G48" s="134"/>
      <c r="H48" s="134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s="5" customFormat="1" ht="57">
      <c r="A49" s="75" t="s">
        <v>11</v>
      </c>
      <c r="B49" s="76" t="s">
        <v>103</v>
      </c>
      <c r="C49" s="17"/>
      <c r="D49" s="139"/>
      <c r="E49" s="134"/>
      <c r="F49" s="134"/>
      <c r="G49" s="134"/>
      <c r="H49" s="134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s="5" customFormat="1" ht="22.5" customHeight="1">
      <c r="A50" s="77" t="s">
        <v>68</v>
      </c>
      <c r="B50" s="132" t="s">
        <v>104</v>
      </c>
      <c r="C50" s="17"/>
      <c r="D50" s="139"/>
      <c r="E50" s="134"/>
      <c r="F50" s="134"/>
      <c r="G50" s="134"/>
      <c r="H50" s="134"/>
      <c r="I50" s="7"/>
      <c r="J50" s="7"/>
      <c r="K50"/>
      <c r="L50"/>
      <c r="M50"/>
      <c r="N50"/>
      <c r="O50"/>
      <c r="P50"/>
      <c r="Q50"/>
      <c r="R50"/>
      <c r="S50"/>
      <c r="T50"/>
      <c r="U50"/>
      <c r="V50"/>
      <c r="W50"/>
    </row>
    <row r="51" spans="1:23" ht="22.5">
      <c r="A51" s="79" t="s">
        <v>69</v>
      </c>
      <c r="B51" s="78" t="s">
        <v>40</v>
      </c>
      <c r="C51" s="17"/>
      <c r="D51" s="139"/>
      <c r="E51" s="134"/>
      <c r="F51" s="134"/>
      <c r="G51" s="134"/>
      <c r="H51" s="134"/>
      <c r="I51" s="7"/>
      <c r="J51" s="7"/>
    </row>
    <row r="52" spans="1:23" ht="93.75" customHeight="1">
      <c r="A52" s="78" t="s">
        <v>70</v>
      </c>
      <c r="B52" s="79" t="s">
        <v>105</v>
      </c>
      <c r="C52" s="17"/>
      <c r="D52" s="139"/>
      <c r="E52" s="134"/>
      <c r="F52" s="134"/>
      <c r="G52" s="134"/>
      <c r="H52" s="134"/>
      <c r="I52" s="7"/>
      <c r="J52" s="7"/>
    </row>
    <row r="53" spans="1:23" ht="22.5">
      <c r="A53" s="79" t="s">
        <v>71</v>
      </c>
      <c r="B53" s="79" t="s">
        <v>63</v>
      </c>
      <c r="C53" s="17"/>
      <c r="D53" s="139"/>
      <c r="E53" s="134"/>
      <c r="F53" s="134"/>
      <c r="G53" s="134"/>
      <c r="H53" s="134"/>
      <c r="I53" s="7"/>
      <c r="J53" s="7"/>
    </row>
    <row r="54" spans="1:23" ht="270">
      <c r="A54" s="78" t="s">
        <v>17</v>
      </c>
      <c r="B54" s="79" t="s">
        <v>64</v>
      </c>
      <c r="C54" s="17"/>
      <c r="D54" s="139"/>
      <c r="E54" s="134"/>
      <c r="F54" s="134"/>
      <c r="G54" s="134"/>
      <c r="H54" s="134"/>
      <c r="I54" s="7"/>
      <c r="J54" s="7"/>
    </row>
    <row r="55" spans="1:23" ht="56.25">
      <c r="A55" s="79" t="s">
        <v>42</v>
      </c>
      <c r="B55" s="79" t="s">
        <v>65</v>
      </c>
      <c r="C55" s="17"/>
      <c r="D55" s="139"/>
      <c r="E55" s="134"/>
      <c r="F55" s="134"/>
      <c r="G55" s="134"/>
      <c r="H55" s="134"/>
      <c r="I55" s="7"/>
      <c r="J55" s="7"/>
    </row>
    <row r="56" spans="1:23" s="7" customFormat="1" ht="292.5">
      <c r="A56" s="78" t="s">
        <v>43</v>
      </c>
      <c r="B56" s="79" t="s">
        <v>66</v>
      </c>
      <c r="C56" s="17"/>
      <c r="D56" s="139"/>
      <c r="E56" s="134"/>
      <c r="F56" s="134"/>
      <c r="G56" s="134"/>
      <c r="H56" s="134"/>
      <c r="K56"/>
      <c r="L56"/>
      <c r="M56"/>
      <c r="N56"/>
      <c r="O56"/>
      <c r="P56"/>
      <c r="Q56"/>
      <c r="R56"/>
      <c r="S56"/>
      <c r="T56"/>
      <c r="U56"/>
      <c r="V56"/>
      <c r="W56"/>
    </row>
    <row r="57" spans="1:23" ht="180">
      <c r="A57" s="78" t="s">
        <v>19</v>
      </c>
      <c r="B57" s="79" t="s">
        <v>72</v>
      </c>
      <c r="C57" s="17"/>
      <c r="D57" s="139"/>
      <c r="E57" s="134"/>
      <c r="F57" s="134"/>
      <c r="G57" s="134"/>
      <c r="H57" s="134"/>
      <c r="I57" s="7"/>
      <c r="J57" s="7"/>
    </row>
    <row r="58" spans="1:23" ht="56.25">
      <c r="A58" s="78" t="s">
        <v>44</v>
      </c>
      <c r="B58" s="79" t="s">
        <v>67</v>
      </c>
      <c r="C58" s="17"/>
      <c r="D58" s="139"/>
      <c r="E58" s="134"/>
      <c r="F58" s="134"/>
      <c r="G58" s="134"/>
      <c r="H58" s="134"/>
      <c r="I58" s="7"/>
      <c r="J58" s="7"/>
    </row>
    <row r="59" spans="1:23" ht="180">
      <c r="A59" s="78" t="s">
        <v>45</v>
      </c>
      <c r="B59" s="79" t="s">
        <v>73</v>
      </c>
      <c r="C59" s="17"/>
      <c r="D59" s="139"/>
      <c r="E59" s="134"/>
      <c r="F59" s="134"/>
      <c r="G59" s="134"/>
      <c r="H59" s="134"/>
      <c r="I59" s="7"/>
      <c r="J59" s="7"/>
    </row>
    <row r="60" spans="1:23" ht="45">
      <c r="A60" s="78" t="s">
        <v>74</v>
      </c>
      <c r="B60" s="79" t="s">
        <v>75</v>
      </c>
      <c r="C60" s="17"/>
      <c r="D60" s="139"/>
      <c r="E60" s="134"/>
      <c r="F60" s="134"/>
      <c r="G60" s="134"/>
      <c r="H60" s="134"/>
      <c r="I60" s="7"/>
      <c r="J60" s="7"/>
    </row>
    <row r="61" spans="1:23" ht="132.75" customHeight="1">
      <c r="A61" s="78" t="s">
        <v>46</v>
      </c>
      <c r="B61" s="79" t="s">
        <v>115</v>
      </c>
      <c r="C61" s="17"/>
      <c r="D61" s="139"/>
      <c r="E61" s="134"/>
      <c r="F61" s="134"/>
      <c r="G61" s="134"/>
      <c r="H61" s="134"/>
      <c r="I61" s="7"/>
      <c r="J61" s="7"/>
      <c r="K61" s="7"/>
    </row>
    <row r="62" spans="1:23" ht="236.25">
      <c r="A62" s="79" t="s">
        <v>21</v>
      </c>
      <c r="B62" s="79" t="s">
        <v>76</v>
      </c>
      <c r="C62" s="17"/>
      <c r="D62" s="139"/>
      <c r="E62" s="134"/>
      <c r="F62" s="134"/>
      <c r="G62" s="134"/>
      <c r="H62" s="134"/>
      <c r="I62" s="7"/>
      <c r="J62" s="7"/>
    </row>
    <row r="63" spans="1:23" ht="23.25" customHeight="1">
      <c r="A63" s="78" t="s">
        <v>47</v>
      </c>
      <c r="B63" s="79" t="s">
        <v>77</v>
      </c>
      <c r="C63" s="17"/>
      <c r="D63" s="139"/>
      <c r="E63" s="134"/>
      <c r="F63" s="134"/>
      <c r="G63" s="134"/>
      <c r="H63" s="134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 spans="1:23" ht="253.5" customHeight="1">
      <c r="A64" s="27" t="s">
        <v>21</v>
      </c>
      <c r="B64" s="27" t="s">
        <v>48</v>
      </c>
      <c r="C64" s="17"/>
      <c r="D64" s="139"/>
      <c r="E64" s="134"/>
      <c r="F64" s="134"/>
      <c r="G64" s="134"/>
      <c r="H64" s="134"/>
      <c r="I64" s="7"/>
      <c r="J64" s="7"/>
    </row>
    <row r="65" spans="1:10" ht="56.25">
      <c r="A65" s="27" t="s">
        <v>38</v>
      </c>
      <c r="B65" s="27" t="s">
        <v>39</v>
      </c>
      <c r="C65" s="17"/>
      <c r="D65" s="139"/>
      <c r="E65" s="134"/>
      <c r="F65" s="134"/>
      <c r="G65" s="134"/>
      <c r="H65" s="134"/>
      <c r="I65" s="7"/>
      <c r="J65" s="7"/>
    </row>
    <row r="66" spans="1:10" ht="337.5">
      <c r="A66" s="13" t="s">
        <v>47</v>
      </c>
      <c r="B66" s="54" t="s">
        <v>51</v>
      </c>
      <c r="C66" s="17"/>
      <c r="D66" s="140"/>
      <c r="E66" s="135"/>
      <c r="F66" s="135"/>
      <c r="G66" s="135"/>
      <c r="H66" s="135"/>
      <c r="I66" s="7"/>
      <c r="J66" s="7"/>
    </row>
    <row r="67" spans="1:10" s="42" customFormat="1">
      <c r="A67" s="39"/>
      <c r="B67" s="39"/>
      <c r="C67" s="52"/>
      <c r="D67" s="40"/>
      <c r="E67" s="41"/>
      <c r="F67" s="41"/>
      <c r="G67" s="41"/>
      <c r="H67" s="41"/>
    </row>
    <row r="68" spans="1:10" ht="66.75" customHeight="1">
      <c r="A68" s="136" t="s">
        <v>59</v>
      </c>
      <c r="B68" s="137"/>
      <c r="C68" s="49" t="s">
        <v>0</v>
      </c>
      <c r="D68" s="50" t="s">
        <v>1</v>
      </c>
      <c r="E68" s="50" t="s">
        <v>2</v>
      </c>
      <c r="F68" s="50" t="s">
        <v>3</v>
      </c>
      <c r="G68" s="50" t="s">
        <v>4</v>
      </c>
      <c r="H68" s="50" t="s">
        <v>5</v>
      </c>
      <c r="I68" s="42"/>
    </row>
    <row r="69" spans="1:10" s="42" customFormat="1" ht="33.75">
      <c r="A69" s="46" t="s">
        <v>35</v>
      </c>
      <c r="B69" s="46" t="s">
        <v>36</v>
      </c>
      <c r="C69" s="83"/>
      <c r="D69" s="47">
        <v>6</v>
      </c>
      <c r="E69" s="51"/>
      <c r="F69" s="44">
        <f>ROUND(D69*E69,2)</f>
        <v>0</v>
      </c>
      <c r="G69" s="45"/>
      <c r="H69" s="44">
        <f>ROUND(F69*1.23,2)</f>
        <v>0</v>
      </c>
    </row>
    <row r="70" spans="1:10" s="42" customFormat="1">
      <c r="A70" s="46" t="s">
        <v>8</v>
      </c>
      <c r="B70" s="46" t="s">
        <v>7</v>
      </c>
      <c r="C70" s="84"/>
      <c r="D70" s="182"/>
      <c r="E70" s="142"/>
      <c r="F70" s="142"/>
      <c r="G70" s="142"/>
      <c r="H70" s="142"/>
    </row>
    <row r="71" spans="1:10" s="42" customFormat="1">
      <c r="A71" s="46" t="s">
        <v>9</v>
      </c>
      <c r="B71" s="46" t="s">
        <v>7</v>
      </c>
      <c r="C71" s="85"/>
      <c r="D71" s="139"/>
      <c r="E71" s="134"/>
      <c r="F71" s="134"/>
      <c r="G71" s="134"/>
      <c r="H71" s="134"/>
    </row>
    <row r="72" spans="1:10" s="42" customFormat="1" ht="33.75">
      <c r="A72" s="48" t="s">
        <v>10</v>
      </c>
      <c r="B72" s="54" t="s">
        <v>50</v>
      </c>
      <c r="C72" s="86"/>
      <c r="D72" s="139"/>
      <c r="E72" s="134"/>
      <c r="F72" s="134"/>
      <c r="G72" s="134"/>
      <c r="H72" s="134"/>
    </row>
    <row r="73" spans="1:10" s="42" customFormat="1" ht="56.25">
      <c r="A73" s="48" t="s">
        <v>11</v>
      </c>
      <c r="B73" s="54" t="s">
        <v>83</v>
      </c>
      <c r="C73" s="86"/>
      <c r="D73" s="139"/>
      <c r="E73" s="134"/>
      <c r="F73" s="134"/>
      <c r="G73" s="134"/>
      <c r="H73" s="134"/>
    </row>
    <row r="74" spans="1:10" s="42" customFormat="1">
      <c r="A74" s="48" t="s">
        <v>12</v>
      </c>
      <c r="B74" s="48" t="s">
        <v>106</v>
      </c>
      <c r="C74" s="86"/>
      <c r="D74" s="139"/>
      <c r="E74" s="134"/>
      <c r="F74" s="134"/>
      <c r="G74" s="134"/>
      <c r="H74" s="134"/>
    </row>
    <row r="75" spans="1:10" s="42" customFormat="1">
      <c r="A75" s="48" t="s">
        <v>13</v>
      </c>
      <c r="B75" s="48" t="s">
        <v>40</v>
      </c>
      <c r="C75" s="86"/>
      <c r="D75" s="139"/>
      <c r="E75" s="134"/>
      <c r="F75" s="134"/>
      <c r="G75" s="134"/>
      <c r="H75" s="134"/>
    </row>
    <row r="76" spans="1:10" s="42" customFormat="1">
      <c r="A76" s="48" t="s">
        <v>84</v>
      </c>
      <c r="B76" s="48" t="s">
        <v>85</v>
      </c>
      <c r="C76" s="86"/>
      <c r="D76" s="139"/>
      <c r="E76" s="134"/>
      <c r="F76" s="134"/>
      <c r="G76" s="134"/>
      <c r="H76" s="134"/>
    </row>
    <row r="77" spans="1:10" s="42" customFormat="1" ht="33.75">
      <c r="A77" s="48" t="s">
        <v>14</v>
      </c>
      <c r="B77" s="48" t="s">
        <v>107</v>
      </c>
      <c r="C77" s="86"/>
      <c r="D77" s="139"/>
      <c r="E77" s="134"/>
      <c r="F77" s="134"/>
      <c r="G77" s="134"/>
      <c r="H77" s="134"/>
    </row>
    <row r="78" spans="1:10" s="42" customFormat="1">
      <c r="A78" s="48" t="s">
        <v>15</v>
      </c>
      <c r="B78" s="48" t="s">
        <v>41</v>
      </c>
      <c r="C78" s="86"/>
      <c r="D78" s="139"/>
      <c r="E78" s="134"/>
      <c r="F78" s="134"/>
      <c r="G78" s="134"/>
      <c r="H78" s="134"/>
    </row>
    <row r="79" spans="1:10" s="42" customFormat="1" ht="22.5">
      <c r="A79" s="48" t="s">
        <v>16</v>
      </c>
      <c r="B79" s="48" t="s">
        <v>108</v>
      </c>
      <c r="C79" s="86"/>
      <c r="D79" s="139"/>
      <c r="E79" s="134"/>
      <c r="F79" s="134"/>
      <c r="G79" s="134"/>
      <c r="H79" s="134"/>
    </row>
    <row r="80" spans="1:10" s="42" customFormat="1" ht="70.5" customHeight="1">
      <c r="A80" s="48" t="s">
        <v>17</v>
      </c>
      <c r="B80" s="54" t="s">
        <v>86</v>
      </c>
      <c r="C80" s="86"/>
      <c r="D80" s="139"/>
      <c r="E80" s="134"/>
      <c r="F80" s="134"/>
      <c r="G80" s="134"/>
      <c r="H80" s="134"/>
    </row>
    <row r="81" spans="1:23" s="42" customFormat="1" ht="249" customHeight="1">
      <c r="A81" s="48" t="s">
        <v>18</v>
      </c>
      <c r="B81" s="54" t="s">
        <v>49</v>
      </c>
      <c r="C81" s="86"/>
      <c r="D81" s="139"/>
      <c r="E81" s="134"/>
      <c r="F81" s="134"/>
      <c r="G81" s="134"/>
      <c r="H81" s="134"/>
    </row>
    <row r="82" spans="1:23" s="42" customFormat="1">
      <c r="A82" s="59" t="s">
        <v>20</v>
      </c>
      <c r="B82" s="59" t="s">
        <v>87</v>
      </c>
      <c r="C82" s="86"/>
      <c r="D82" s="139"/>
      <c r="E82" s="134"/>
      <c r="F82" s="134"/>
      <c r="G82" s="134"/>
      <c r="H82" s="134"/>
    </row>
    <row r="83" spans="1:23" s="42" customFormat="1" ht="26.25" customHeight="1">
      <c r="A83" s="59" t="s">
        <v>38</v>
      </c>
      <c r="B83" s="59" t="s">
        <v>88</v>
      </c>
      <c r="C83" s="86"/>
      <c r="D83" s="139"/>
      <c r="E83" s="134"/>
      <c r="F83" s="134"/>
      <c r="G83" s="134"/>
      <c r="H83" s="134"/>
    </row>
    <row r="84" spans="1:23" s="42" customFormat="1" ht="114" customHeight="1">
      <c r="A84" s="48" t="s">
        <v>47</v>
      </c>
      <c r="B84" s="48" t="s">
        <v>97</v>
      </c>
      <c r="C84" s="86"/>
      <c r="D84" s="140"/>
      <c r="E84" s="135"/>
      <c r="F84" s="135"/>
      <c r="G84" s="135"/>
      <c r="H84" s="135"/>
    </row>
    <row r="85" spans="1:23" s="42" customFormat="1">
      <c r="A85" s="87"/>
      <c r="B85" s="87"/>
      <c r="C85" s="56"/>
      <c r="D85" s="40"/>
      <c r="E85" s="41"/>
      <c r="F85" s="41"/>
      <c r="G85" s="41"/>
      <c r="H85" s="41"/>
    </row>
    <row r="86" spans="1:23" s="106" customFormat="1" ht="78.75">
      <c r="A86" s="145" t="s">
        <v>29</v>
      </c>
      <c r="B86" s="146"/>
      <c r="C86" s="109" t="s">
        <v>0</v>
      </c>
      <c r="D86" s="110" t="s">
        <v>1</v>
      </c>
      <c r="E86" s="110" t="s">
        <v>2</v>
      </c>
      <c r="F86" s="110" t="s">
        <v>3</v>
      </c>
      <c r="G86" s="110" t="s">
        <v>4</v>
      </c>
      <c r="H86" s="110" t="s">
        <v>5</v>
      </c>
      <c r="I86" s="107"/>
      <c r="J86" s="107"/>
      <c r="K86" s="108"/>
      <c r="L86" s="108"/>
      <c r="M86" s="108"/>
      <c r="N86" s="108"/>
      <c r="O86" s="108"/>
      <c r="P86" s="108"/>
      <c r="Q86" s="108"/>
      <c r="R86" s="108"/>
      <c r="S86" s="108"/>
      <c r="T86" s="108"/>
      <c r="U86" s="108"/>
      <c r="V86" s="108"/>
      <c r="W86" s="108"/>
    </row>
    <row r="87" spans="1:23" s="106" customFormat="1">
      <c r="A87" s="115" t="s">
        <v>6</v>
      </c>
      <c r="B87" s="115" t="s">
        <v>7</v>
      </c>
      <c r="C87" s="117"/>
      <c r="D87" s="118">
        <v>15</v>
      </c>
      <c r="E87" s="119">
        <v>0</v>
      </c>
      <c r="F87" s="113">
        <v>0</v>
      </c>
      <c r="G87" s="114"/>
      <c r="H87" s="113">
        <v>0</v>
      </c>
      <c r="I87" s="108"/>
      <c r="J87" s="107"/>
      <c r="K87" s="107"/>
      <c r="L87" s="107"/>
      <c r="M87" s="122"/>
      <c r="N87" s="107"/>
      <c r="O87" s="107"/>
      <c r="P87" s="107"/>
      <c r="Q87" s="107"/>
      <c r="R87" s="107"/>
      <c r="S87" s="107"/>
      <c r="T87" s="107"/>
      <c r="U87" s="107"/>
      <c r="V87" s="107"/>
      <c r="W87" s="107"/>
    </row>
    <row r="88" spans="1:23" s="106" customFormat="1">
      <c r="A88" s="115" t="s">
        <v>8</v>
      </c>
      <c r="B88" s="115" t="s">
        <v>7</v>
      </c>
      <c r="C88" s="117"/>
      <c r="D88" s="147"/>
      <c r="E88" s="147"/>
      <c r="F88" s="147"/>
      <c r="G88" s="147"/>
      <c r="H88" s="147"/>
      <c r="I88" s="107"/>
      <c r="J88" s="107"/>
      <c r="K88" s="108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</row>
    <row r="89" spans="1:23" s="106" customFormat="1">
      <c r="A89" s="115" t="s">
        <v>9</v>
      </c>
      <c r="B89" s="115" t="s">
        <v>7</v>
      </c>
      <c r="C89" s="120"/>
      <c r="D89" s="147"/>
      <c r="E89" s="147"/>
      <c r="F89" s="147"/>
      <c r="G89" s="147"/>
      <c r="H89" s="147"/>
      <c r="I89" s="107"/>
      <c r="J89" s="107"/>
      <c r="K89" s="108"/>
      <c r="L89" s="108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</row>
    <row r="90" spans="1:23" s="106" customFormat="1" ht="22.5">
      <c r="A90" s="111" t="s">
        <v>23</v>
      </c>
      <c r="B90" s="116" t="s">
        <v>122</v>
      </c>
      <c r="C90" s="112"/>
      <c r="D90" s="147"/>
      <c r="E90" s="147"/>
      <c r="F90" s="147"/>
      <c r="G90" s="147"/>
      <c r="H90" s="147"/>
      <c r="I90" s="107"/>
      <c r="J90" s="107"/>
      <c r="K90" s="108"/>
      <c r="L90" s="108"/>
      <c r="M90" s="108"/>
      <c r="N90" s="108"/>
      <c r="O90" s="108"/>
      <c r="P90" s="108"/>
      <c r="Q90" s="108"/>
      <c r="R90" s="108"/>
      <c r="S90" s="108"/>
      <c r="T90" s="108"/>
      <c r="U90" s="108"/>
      <c r="V90" s="108"/>
      <c r="W90" s="108"/>
    </row>
    <row r="91" spans="1:23" s="106" customFormat="1" ht="67.5">
      <c r="A91" s="111" t="s">
        <v>24</v>
      </c>
      <c r="B91" s="121" t="s">
        <v>120</v>
      </c>
      <c r="C91" s="112"/>
      <c r="D91" s="147"/>
      <c r="E91" s="147"/>
      <c r="F91" s="147"/>
      <c r="G91" s="147"/>
      <c r="H91" s="147"/>
      <c r="I91" s="107"/>
      <c r="J91" s="107"/>
      <c r="K91" s="108"/>
      <c r="L91" s="108"/>
      <c r="M91" s="108"/>
      <c r="N91" s="108"/>
      <c r="O91" s="108"/>
      <c r="P91" s="108"/>
      <c r="Q91" s="108"/>
      <c r="R91" s="108"/>
      <c r="S91" s="108"/>
      <c r="T91" s="108"/>
      <c r="U91" s="108"/>
      <c r="V91" s="108"/>
      <c r="W91" s="108"/>
    </row>
    <row r="92" spans="1:23" s="106" customFormat="1" ht="22.5">
      <c r="A92" s="111" t="s">
        <v>25</v>
      </c>
      <c r="B92" s="116" t="s">
        <v>55</v>
      </c>
      <c r="C92" s="112"/>
      <c r="D92" s="147"/>
      <c r="E92" s="147"/>
      <c r="F92" s="147"/>
      <c r="G92" s="147"/>
      <c r="H92" s="147"/>
      <c r="I92" s="107"/>
      <c r="J92" s="107"/>
      <c r="K92" s="107"/>
      <c r="L92" s="107"/>
      <c r="M92" s="107"/>
      <c r="N92" s="107"/>
      <c r="O92" s="107"/>
      <c r="P92" s="107"/>
      <c r="Q92" s="107"/>
      <c r="R92" s="107"/>
      <c r="S92" s="107"/>
      <c r="T92" s="107"/>
      <c r="U92" s="107"/>
      <c r="V92" s="107"/>
      <c r="W92" s="107"/>
    </row>
    <row r="93" spans="1:23" s="106" customFormat="1">
      <c r="A93" s="111" t="s">
        <v>26</v>
      </c>
      <c r="B93" s="116" t="s">
        <v>121</v>
      </c>
      <c r="C93" s="112"/>
      <c r="D93" s="147"/>
      <c r="E93" s="147"/>
      <c r="F93" s="147"/>
      <c r="G93" s="147"/>
      <c r="H93" s="147"/>
      <c r="I93" s="107"/>
      <c r="J93" s="107"/>
      <c r="K93" s="107"/>
      <c r="L93" s="123"/>
      <c r="M93" s="107"/>
      <c r="N93" s="107"/>
      <c r="O93" s="107"/>
      <c r="P93" s="107"/>
      <c r="Q93" s="107"/>
      <c r="R93" s="107"/>
      <c r="S93" s="107"/>
      <c r="T93" s="107"/>
      <c r="U93" s="107"/>
      <c r="V93" s="107"/>
      <c r="W93" s="107"/>
    </row>
    <row r="94" spans="1:23" s="106" customFormat="1" ht="33.75">
      <c r="A94" s="111" t="s">
        <v>98</v>
      </c>
      <c r="B94" s="116" t="s">
        <v>117</v>
      </c>
      <c r="C94" s="112"/>
      <c r="D94" s="147"/>
      <c r="E94" s="147"/>
      <c r="F94" s="147"/>
      <c r="G94" s="147"/>
      <c r="H94" s="147"/>
      <c r="I94" s="107"/>
      <c r="J94" s="107"/>
      <c r="K94" s="107"/>
      <c r="L94" s="125"/>
      <c r="M94" s="107"/>
      <c r="N94" s="122"/>
      <c r="O94" s="122"/>
      <c r="P94" s="122"/>
      <c r="Q94" s="122"/>
      <c r="R94" s="122"/>
      <c r="S94" s="122"/>
      <c r="T94" s="107"/>
      <c r="U94" s="107"/>
      <c r="V94" s="107"/>
      <c r="W94" s="107"/>
    </row>
    <row r="95" spans="1:23" s="106" customFormat="1" ht="38.25" customHeight="1">
      <c r="A95" s="111" t="s">
        <v>20</v>
      </c>
      <c r="B95" s="116" t="s">
        <v>118</v>
      </c>
      <c r="C95" s="112"/>
      <c r="D95" s="147"/>
      <c r="E95" s="147"/>
      <c r="F95" s="147"/>
      <c r="G95" s="147"/>
      <c r="H95" s="147"/>
      <c r="I95" s="107"/>
      <c r="J95" s="107"/>
      <c r="K95" s="107"/>
      <c r="L95" s="124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</row>
    <row r="96" spans="1:23" s="106" customFormat="1" ht="71.25" customHeight="1">
      <c r="A96" s="111" t="s">
        <v>27</v>
      </c>
      <c r="B96" s="130" t="s">
        <v>119</v>
      </c>
      <c r="C96" s="126"/>
      <c r="D96" s="147"/>
      <c r="E96" s="147"/>
      <c r="F96" s="147"/>
      <c r="G96" s="147"/>
      <c r="H96" s="147"/>
      <c r="I96" s="107"/>
      <c r="J96" s="107"/>
      <c r="K96" s="107"/>
      <c r="L96" s="123"/>
      <c r="M96" s="107"/>
      <c r="N96" s="107"/>
      <c r="O96" s="107"/>
      <c r="P96" s="107"/>
      <c r="Q96" s="107"/>
      <c r="R96" s="107"/>
      <c r="S96" s="107"/>
      <c r="T96" s="107"/>
      <c r="U96" s="107"/>
      <c r="V96" s="107"/>
      <c r="W96" s="107"/>
    </row>
    <row r="97" spans="1:23" s="106" customFormat="1">
      <c r="A97" s="127" t="s">
        <v>28</v>
      </c>
      <c r="B97" s="128" t="s">
        <v>56</v>
      </c>
      <c r="C97" s="129"/>
      <c r="D97" s="147"/>
      <c r="E97" s="147"/>
      <c r="F97" s="147"/>
      <c r="G97" s="147"/>
      <c r="H97" s="147"/>
      <c r="I97" s="107"/>
      <c r="J97" s="107"/>
      <c r="K97" s="107"/>
      <c r="L97" s="123"/>
      <c r="M97" s="107"/>
      <c r="N97" s="107"/>
      <c r="O97" s="107"/>
      <c r="P97" s="107"/>
      <c r="Q97" s="107"/>
      <c r="R97" s="107"/>
      <c r="S97" s="107"/>
      <c r="T97" s="107"/>
      <c r="U97" s="107"/>
      <c r="V97" s="107"/>
      <c r="W97" s="107"/>
    </row>
    <row r="98" spans="1:23">
      <c r="A98" s="93"/>
      <c r="B98" s="104"/>
      <c r="C98" s="105"/>
      <c r="D98" s="89"/>
      <c r="E98" s="89"/>
      <c r="F98" s="89"/>
      <c r="G98" s="89"/>
      <c r="H98" s="89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</row>
    <row r="99" spans="1:23" ht="78.75">
      <c r="A99" s="143" t="s">
        <v>53</v>
      </c>
      <c r="B99" s="144"/>
      <c r="C99" s="94" t="s">
        <v>0</v>
      </c>
      <c r="D99" s="82" t="s">
        <v>1</v>
      </c>
      <c r="E99" s="30" t="s">
        <v>2</v>
      </c>
      <c r="F99" s="30" t="s">
        <v>3</v>
      </c>
      <c r="G99" s="30" t="s">
        <v>4</v>
      </c>
      <c r="H99" s="30" t="s">
        <v>5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</row>
    <row r="100" spans="1:23" ht="60" customHeight="1">
      <c r="A100" s="177" t="s">
        <v>89</v>
      </c>
      <c r="B100" s="178"/>
      <c r="C100" s="91"/>
      <c r="D100" s="95">
        <v>2</v>
      </c>
      <c r="E100" s="96">
        <v>0</v>
      </c>
      <c r="F100" s="97">
        <f>ROUND(D100*E100,2)</f>
        <v>0</v>
      </c>
      <c r="G100" s="98"/>
      <c r="H100" s="97">
        <f>ROUND(F100*1.23,2)</f>
        <v>0</v>
      </c>
      <c r="I100" s="90"/>
      <c r="J100" s="90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</row>
    <row r="101" spans="1:23" ht="64.5" customHeight="1">
      <c r="A101" s="167" t="s">
        <v>90</v>
      </c>
      <c r="B101" s="168"/>
      <c r="C101" s="94"/>
      <c r="D101" s="99">
        <v>15</v>
      </c>
      <c r="E101" s="101" t="s">
        <v>81</v>
      </c>
      <c r="F101" s="97">
        <f t="shared" ref="F101:F105" si="0">ROUND(D101*E101,2)</f>
        <v>0</v>
      </c>
      <c r="G101" s="98"/>
      <c r="H101" s="97">
        <f t="shared" ref="H101" si="1">ROUND(F101*1.23,2)</f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</row>
    <row r="102" spans="1:23" s="42" customFormat="1" ht="39.75" customHeight="1">
      <c r="A102" s="169" t="s">
        <v>91</v>
      </c>
      <c r="B102" s="170"/>
      <c r="C102" s="80"/>
      <c r="D102" s="99">
        <v>1</v>
      </c>
      <c r="E102" s="103" t="s">
        <v>81</v>
      </c>
      <c r="F102" s="97">
        <f t="shared" ref="F102:F104" si="2">ROUND(D102*E102,2)</f>
        <v>0</v>
      </c>
      <c r="G102" s="98"/>
      <c r="H102" s="97">
        <f t="shared" ref="H102:H104" si="3">ROUND(F102*1.23,2)</f>
        <v>0</v>
      </c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</row>
    <row r="103" spans="1:23" s="42" customFormat="1" ht="65.25" customHeight="1">
      <c r="A103" s="167" t="s">
        <v>92</v>
      </c>
      <c r="B103" s="168"/>
      <c r="C103" s="80"/>
      <c r="D103" s="99">
        <v>3</v>
      </c>
      <c r="E103" s="103" t="s">
        <v>81</v>
      </c>
      <c r="F103" s="97">
        <f t="shared" si="2"/>
        <v>0</v>
      </c>
      <c r="G103" s="98"/>
      <c r="H103" s="97">
        <f t="shared" si="3"/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</row>
    <row r="104" spans="1:23" s="42" customFormat="1" ht="51.75" customHeight="1">
      <c r="A104" s="167" t="s">
        <v>93</v>
      </c>
      <c r="B104" s="168"/>
      <c r="C104" s="80"/>
      <c r="D104" s="99">
        <v>1</v>
      </c>
      <c r="E104" s="103" t="s">
        <v>81</v>
      </c>
      <c r="F104" s="97">
        <f t="shared" si="2"/>
        <v>0</v>
      </c>
      <c r="G104" s="98"/>
      <c r="H104" s="97">
        <f t="shared" si="3"/>
        <v>0</v>
      </c>
      <c r="I104" s="92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</row>
    <row r="105" spans="1:23" s="42" customFormat="1" ht="89.25" customHeight="1">
      <c r="A105" s="185" t="s">
        <v>94</v>
      </c>
      <c r="B105" s="186"/>
      <c r="C105" s="80"/>
      <c r="D105" s="81">
        <v>10</v>
      </c>
      <c r="E105" s="102">
        <v>0</v>
      </c>
      <c r="F105" s="97">
        <f t="shared" si="0"/>
        <v>0</v>
      </c>
      <c r="G105" s="98"/>
      <c r="H105" s="97">
        <f t="shared" ref="H105:H109" si="4">ROUND(F105*1.23,2)</f>
        <v>0</v>
      </c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</row>
    <row r="106" spans="1:23" ht="86.25" customHeight="1">
      <c r="A106" s="175" t="s">
        <v>109</v>
      </c>
      <c r="B106" s="176"/>
      <c r="C106" s="91"/>
      <c r="D106" s="95">
        <v>2</v>
      </c>
      <c r="E106" s="102">
        <v>0</v>
      </c>
      <c r="F106" s="97">
        <f t="shared" ref="F106:F108" si="5">ROUND(D106*E106,2)</f>
        <v>0</v>
      </c>
      <c r="G106" s="98"/>
      <c r="H106" s="97">
        <f t="shared" si="4"/>
        <v>0</v>
      </c>
      <c r="I106" s="90"/>
      <c r="J106" s="100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</row>
    <row r="107" spans="1:23" s="42" customFormat="1" ht="72" customHeight="1">
      <c r="A107" s="175" t="s">
        <v>110</v>
      </c>
      <c r="B107" s="176"/>
      <c r="C107" s="91"/>
      <c r="D107" s="95">
        <v>1</v>
      </c>
      <c r="E107" s="102">
        <v>0</v>
      </c>
      <c r="F107" s="97">
        <f t="shared" ref="F107" si="6">ROUND(D107*E107,2)</f>
        <v>0</v>
      </c>
      <c r="G107" s="98"/>
      <c r="H107" s="97">
        <f t="shared" ref="H107" si="7">ROUND(F107*1.23,2)</f>
        <v>0</v>
      </c>
      <c r="I107" s="90"/>
      <c r="J107" s="100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</row>
    <row r="108" spans="1:23" ht="108.75" customHeight="1">
      <c r="A108" s="177" t="s">
        <v>114</v>
      </c>
      <c r="B108" s="178"/>
      <c r="C108" s="91"/>
      <c r="D108" s="95">
        <v>1</v>
      </c>
      <c r="E108" s="96">
        <v>0</v>
      </c>
      <c r="F108" s="97">
        <f t="shared" si="5"/>
        <v>0</v>
      </c>
      <c r="G108" s="98"/>
      <c r="H108" s="97">
        <f t="shared" si="4"/>
        <v>0</v>
      </c>
      <c r="I108" s="90"/>
      <c r="J108" s="100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</row>
    <row r="109" spans="1:23" ht="96" customHeight="1">
      <c r="A109" s="171" t="s">
        <v>95</v>
      </c>
      <c r="B109" s="172"/>
      <c r="C109" s="91"/>
      <c r="D109" s="95">
        <v>2</v>
      </c>
      <c r="E109" s="96">
        <v>0</v>
      </c>
      <c r="F109" s="97">
        <f t="shared" ref="F109:F110" si="8">ROUND(D109*E109,2)</f>
        <v>0</v>
      </c>
      <c r="G109" s="98"/>
      <c r="H109" s="97">
        <f t="shared" si="4"/>
        <v>0</v>
      </c>
      <c r="I109" s="90"/>
      <c r="J109" s="90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88"/>
    </row>
    <row r="110" spans="1:23" ht="96.75" customHeight="1">
      <c r="A110" s="179" t="s">
        <v>96</v>
      </c>
      <c r="B110" s="180"/>
      <c r="C110" s="19"/>
      <c r="D110" s="32">
        <v>3</v>
      </c>
      <c r="E110" s="33">
        <v>0</v>
      </c>
      <c r="F110" s="34">
        <f t="shared" si="8"/>
        <v>0</v>
      </c>
      <c r="G110" s="35"/>
      <c r="H110" s="34">
        <f t="shared" ref="H110" si="9">ROUND(F110*1.23,2)</f>
        <v>0</v>
      </c>
      <c r="I110" s="5"/>
      <c r="J110" s="5"/>
    </row>
    <row r="111" spans="1:23" ht="151.5" customHeight="1">
      <c r="A111" s="179" t="s">
        <v>113</v>
      </c>
      <c r="B111" s="180"/>
      <c r="C111" s="53"/>
      <c r="D111" s="61">
        <v>3</v>
      </c>
      <c r="E111" s="62">
        <v>0</v>
      </c>
      <c r="F111" s="63">
        <f t="shared" ref="F111" si="10">ROUND(D111*E111,2)</f>
        <v>0</v>
      </c>
      <c r="G111" s="64"/>
      <c r="H111" s="63">
        <f t="shared" ref="H111" si="11">ROUND(F111*1.23,2)</f>
        <v>0</v>
      </c>
      <c r="I111" s="43"/>
      <c r="J111" s="43"/>
    </row>
    <row r="112" spans="1:23" ht="96" customHeight="1">
      <c r="A112" s="181" t="s">
        <v>111</v>
      </c>
      <c r="B112" s="180"/>
      <c r="C112" s="53"/>
      <c r="D112" s="61">
        <v>1</v>
      </c>
      <c r="E112" s="62">
        <v>0</v>
      </c>
      <c r="F112" s="63">
        <f t="shared" ref="F112" si="12">ROUND(D112*E112,2)</f>
        <v>0</v>
      </c>
      <c r="G112" s="64"/>
      <c r="H112" s="63">
        <f t="shared" ref="H112" si="13">ROUND(F112*1.23,2)</f>
        <v>0</v>
      </c>
      <c r="I112" s="43"/>
      <c r="J112" s="43"/>
    </row>
    <row r="113" spans="1:10" ht="108" customHeight="1">
      <c r="A113" s="181" t="s">
        <v>112</v>
      </c>
      <c r="B113" s="180"/>
      <c r="C113" s="53"/>
      <c r="D113" s="61">
        <v>4</v>
      </c>
      <c r="E113" s="62">
        <v>0</v>
      </c>
      <c r="F113" s="63">
        <f t="shared" ref="F113" si="14">ROUND(D113*E113,2)</f>
        <v>0</v>
      </c>
      <c r="G113" s="64"/>
      <c r="H113" s="63">
        <f t="shared" ref="H113" si="15">ROUND(F113*1.23,2)</f>
        <v>0</v>
      </c>
      <c r="I113" s="43"/>
    </row>
    <row r="114" spans="1:10" ht="34.5" customHeight="1">
      <c r="A114" s="29"/>
      <c r="B114" s="29"/>
      <c r="C114" s="6"/>
      <c r="D114" s="6"/>
      <c r="E114" s="6"/>
      <c r="F114" s="6"/>
      <c r="G114" s="6"/>
      <c r="H114" s="6"/>
    </row>
    <row r="115" spans="1:10" ht="72" customHeight="1">
      <c r="A115" s="183" t="s">
        <v>54</v>
      </c>
      <c r="B115" s="184"/>
      <c r="C115" s="8" t="s">
        <v>0</v>
      </c>
      <c r="D115" s="18" t="s">
        <v>1</v>
      </c>
      <c r="E115" s="18" t="s">
        <v>2</v>
      </c>
      <c r="F115" s="18" t="s">
        <v>3</v>
      </c>
      <c r="G115" s="18" t="s">
        <v>4</v>
      </c>
      <c r="H115" s="18" t="s">
        <v>5</v>
      </c>
    </row>
    <row r="116" spans="1:10" ht="66" customHeight="1">
      <c r="A116" s="159" t="s">
        <v>52</v>
      </c>
      <c r="B116" s="159"/>
      <c r="C116" s="20"/>
      <c r="D116" s="38">
        <v>26</v>
      </c>
      <c r="E116" s="33">
        <v>0</v>
      </c>
      <c r="F116" s="34">
        <f t="shared" ref="F116:F120" si="16">ROUND(D116*E116,2)</f>
        <v>0</v>
      </c>
      <c r="G116" s="35"/>
      <c r="H116" s="34">
        <f t="shared" ref="H116:H120" si="17">ROUND(F116*1.23,2)</f>
        <v>0</v>
      </c>
      <c r="I116" s="42"/>
      <c r="J116" s="7"/>
    </row>
    <row r="117" spans="1:10" ht="46.5" customHeight="1">
      <c r="A117" s="159" t="s">
        <v>58</v>
      </c>
      <c r="B117" s="159"/>
      <c r="C117" s="20"/>
      <c r="D117" s="38">
        <v>166</v>
      </c>
      <c r="E117" s="33">
        <v>0</v>
      </c>
      <c r="F117" s="34">
        <f t="shared" si="16"/>
        <v>0</v>
      </c>
      <c r="G117" s="35"/>
      <c r="H117" s="34">
        <f t="shared" si="17"/>
        <v>0</v>
      </c>
      <c r="I117" s="42"/>
      <c r="J117" s="7"/>
    </row>
    <row r="118" spans="1:10" s="42" customFormat="1" ht="32.25" customHeight="1">
      <c r="A118" s="159" t="s">
        <v>80</v>
      </c>
      <c r="B118" s="159"/>
      <c r="C118" s="20"/>
      <c r="D118" s="38">
        <v>100</v>
      </c>
      <c r="E118" s="62">
        <v>0</v>
      </c>
      <c r="F118" s="63">
        <f t="shared" ref="F118" si="18">ROUND(D118*E118,2)</f>
        <v>0</v>
      </c>
      <c r="G118" s="64"/>
      <c r="H118" s="63">
        <f t="shared" ref="H118" si="19">ROUND(F118*1.23,2)</f>
        <v>0</v>
      </c>
    </row>
    <row r="119" spans="1:10" ht="49.5" customHeight="1">
      <c r="A119" s="173" t="s">
        <v>78</v>
      </c>
      <c r="B119" s="174"/>
      <c r="C119" s="20"/>
      <c r="D119" s="38">
        <v>3</v>
      </c>
      <c r="E119" s="33">
        <v>0</v>
      </c>
      <c r="F119" s="34">
        <f t="shared" si="16"/>
        <v>0</v>
      </c>
      <c r="G119" s="35"/>
      <c r="H119" s="34">
        <f t="shared" si="17"/>
        <v>0</v>
      </c>
      <c r="I119" s="7"/>
      <c r="J119" s="7"/>
    </row>
    <row r="120" spans="1:10" ht="30" customHeight="1">
      <c r="A120" s="159" t="s">
        <v>79</v>
      </c>
      <c r="B120" s="159"/>
      <c r="C120" s="20"/>
      <c r="D120" s="38">
        <v>1</v>
      </c>
      <c r="E120" s="33">
        <v>0</v>
      </c>
      <c r="F120" s="34">
        <f t="shared" si="16"/>
        <v>0</v>
      </c>
      <c r="G120" s="35"/>
      <c r="H120" s="34">
        <f t="shared" si="17"/>
        <v>0</v>
      </c>
      <c r="I120" s="7"/>
    </row>
    <row r="121" spans="1:10" ht="1.5" customHeight="1">
      <c r="A121" s="163"/>
      <c r="B121" s="164"/>
      <c r="C121" s="164"/>
      <c r="D121" s="164"/>
      <c r="E121" s="164"/>
      <c r="F121" s="164"/>
      <c r="G121" s="165"/>
      <c r="H121" s="166"/>
    </row>
    <row r="122" spans="1:10">
      <c r="A122" s="157" t="s">
        <v>30</v>
      </c>
      <c r="B122" s="158"/>
      <c r="C122" s="158"/>
      <c r="D122" s="158"/>
      <c r="E122" s="158"/>
      <c r="F122" s="158"/>
      <c r="G122" s="160">
        <f>ROUND(SUM(H3:H120),2)</f>
        <v>0</v>
      </c>
      <c r="H122" s="161"/>
    </row>
    <row r="123" spans="1:10">
      <c r="A123" s="37"/>
      <c r="B123" s="37"/>
      <c r="C123" s="36"/>
      <c r="D123" s="36"/>
      <c r="E123" s="36"/>
      <c r="F123" s="36"/>
      <c r="G123" s="36"/>
      <c r="H123" s="36"/>
    </row>
    <row r="124" spans="1:10" ht="30.75" customHeight="1">
      <c r="A124" s="155" t="s">
        <v>31</v>
      </c>
      <c r="B124" s="155"/>
      <c r="C124" s="155"/>
      <c r="D124" s="162">
        <f>SUM(F3:F120)</f>
        <v>0</v>
      </c>
      <c r="E124" s="162"/>
      <c r="F124" s="162"/>
      <c r="G124" s="162"/>
      <c r="H124" s="162"/>
    </row>
    <row r="125" spans="1:10">
      <c r="A125" s="155" t="s">
        <v>32</v>
      </c>
      <c r="B125" s="155"/>
      <c r="C125" s="155"/>
      <c r="D125" s="156">
        <f>D124*1.23</f>
        <v>0</v>
      </c>
      <c r="E125" s="156"/>
      <c r="F125" s="156"/>
      <c r="G125" s="156"/>
      <c r="H125" s="156"/>
    </row>
    <row r="126" spans="1:10" ht="122.25" customHeight="1">
      <c r="A126" s="154" t="s">
        <v>116</v>
      </c>
      <c r="B126" s="154"/>
      <c r="C126" s="154"/>
      <c r="D126" s="154"/>
      <c r="E126" s="154"/>
      <c r="F126" s="154"/>
      <c r="G126" s="154"/>
      <c r="H126" s="154"/>
    </row>
  </sheetData>
  <mergeCells count="62">
    <mergeCell ref="H88:H97"/>
    <mergeCell ref="H70:H84"/>
    <mergeCell ref="A117:B117"/>
    <mergeCell ref="A116:B116"/>
    <mergeCell ref="A113:B113"/>
    <mergeCell ref="A107:B107"/>
    <mergeCell ref="A103:B103"/>
    <mergeCell ref="A100:B100"/>
    <mergeCell ref="A101:B101"/>
    <mergeCell ref="D70:D84"/>
    <mergeCell ref="E70:E84"/>
    <mergeCell ref="A115:B115"/>
    <mergeCell ref="A111:B111"/>
    <mergeCell ref="A112:B112"/>
    <mergeCell ref="A105:B105"/>
    <mergeCell ref="D88:D97"/>
    <mergeCell ref="A118:B118"/>
    <mergeCell ref="A104:B104"/>
    <mergeCell ref="A102:B102"/>
    <mergeCell ref="A109:B109"/>
    <mergeCell ref="A119:B119"/>
    <mergeCell ref="A106:B106"/>
    <mergeCell ref="A108:B108"/>
    <mergeCell ref="A110:B110"/>
    <mergeCell ref="A126:H126"/>
    <mergeCell ref="A125:C125"/>
    <mergeCell ref="D125:H125"/>
    <mergeCell ref="A122:F122"/>
    <mergeCell ref="A120:B120"/>
    <mergeCell ref="G122:H122"/>
    <mergeCell ref="A124:C124"/>
    <mergeCell ref="D124:H124"/>
    <mergeCell ref="A121:H121"/>
    <mergeCell ref="A1:H1"/>
    <mergeCell ref="A3:H3"/>
    <mergeCell ref="A5:B5"/>
    <mergeCell ref="A2:B2"/>
    <mergeCell ref="H47:H66"/>
    <mergeCell ref="A25:B25"/>
    <mergeCell ref="D27:D43"/>
    <mergeCell ref="E27:E43"/>
    <mergeCell ref="F27:F43"/>
    <mergeCell ref="G27:G43"/>
    <mergeCell ref="H27:H43"/>
    <mergeCell ref="A45:B45"/>
    <mergeCell ref="D47:D66"/>
    <mergeCell ref="H7:H23"/>
    <mergeCell ref="G7:G23"/>
    <mergeCell ref="F7:F23"/>
    <mergeCell ref="G47:G66"/>
    <mergeCell ref="A99:B99"/>
    <mergeCell ref="G70:G84"/>
    <mergeCell ref="A86:B86"/>
    <mergeCell ref="F88:F97"/>
    <mergeCell ref="G88:G97"/>
    <mergeCell ref="E88:E97"/>
    <mergeCell ref="E7:E23"/>
    <mergeCell ref="A68:B68"/>
    <mergeCell ref="D7:D23"/>
    <mergeCell ref="E47:E66"/>
    <mergeCell ref="F70:F84"/>
    <mergeCell ref="F47:F66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betyslaw</dc:creator>
  <cp:lastModifiedBy>Agnieszka</cp:lastModifiedBy>
  <cp:lastPrinted>2015-05-07T13:13:47Z</cp:lastPrinted>
  <dcterms:created xsi:type="dcterms:W3CDTF">2012-11-27T09:32:36Z</dcterms:created>
  <dcterms:modified xsi:type="dcterms:W3CDTF">2015-05-07T15:30:53Z</dcterms:modified>
</cp:coreProperties>
</file>